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https://myintracomm-collab.ec.europa.eu/projects/H2020drafting/MGAs 2021-2027/"/>
    </mc:Choice>
  </mc:AlternateContent>
  <bookViews>
    <workbookView xWindow="0" yWindow="0" windowWidth="23040" windowHeight="10632" tabRatio="638"/>
  </bookViews>
  <sheets>
    <sheet name="Read me first" sheetId="28" r:id="rId1"/>
    <sheet name="Calculator" sheetId="24" r:id="rId2"/>
    <sheet name="Detailed Budget Table" sheetId="26" r:id="rId3"/>
    <sheet name="Lists" sheetId="25" state="hidden" r:id="rId4"/>
  </sheets>
  <definedNames>
    <definedName name="_xlnm.Print_Area" localSheetId="2">'Detailed Budget Table'!$A$1:$N$15</definedName>
  </definedNames>
  <calcPr calcId="162913"/>
</workbook>
</file>

<file path=xl/calcChain.xml><?xml version="1.0" encoding="utf-8"?>
<calcChain xmlns="http://schemas.openxmlformats.org/spreadsheetml/2006/main">
  <c r="C8" i="26" l="1"/>
  <c r="D8" i="26" s="1"/>
  <c r="F8" i="26" l="1"/>
  <c r="G8" i="26" s="1"/>
  <c r="H8" i="26" s="1"/>
  <c r="E8" i="26"/>
  <c r="B7" i="26"/>
  <c r="D7" i="26"/>
  <c r="C7" i="26"/>
  <c r="J24" i="24" l="1"/>
  <c r="J8" i="24"/>
  <c r="L24" i="24"/>
  <c r="L8" i="24"/>
  <c r="G24" i="24" l="1"/>
  <c r="B10" i="26" l="1"/>
  <c r="B11" i="26" s="1"/>
  <c r="H24" i="24"/>
  <c r="G9" i="24"/>
  <c r="D8" i="24"/>
  <c r="K9" i="24"/>
  <c r="M8" i="24"/>
  <c r="M7" i="24"/>
  <c r="J9" i="24"/>
  <c r="I9" i="24"/>
  <c r="K25" i="24" l="1"/>
  <c r="G10" i="26" s="1"/>
  <c r="G11" i="26" s="1"/>
  <c r="K24" i="24"/>
  <c r="I24" i="24"/>
  <c r="C10" i="26" s="1"/>
  <c r="I25" i="24"/>
  <c r="F10" i="26" s="1"/>
  <c r="F11" i="26" s="1"/>
  <c r="F8" i="24"/>
  <c r="I27" i="24" l="1"/>
  <c r="D10" i="26"/>
  <c r="D11" i="26" s="1"/>
  <c r="C11" i="26"/>
  <c r="E9" i="24"/>
  <c r="G25" i="24" s="1"/>
  <c r="E10" i="26" s="1"/>
  <c r="E11" i="26" s="1"/>
  <c r="M19" i="24" l="1"/>
  <c r="G26" i="24" l="1"/>
  <c r="M24" i="24" l="1"/>
  <c r="L9" i="24"/>
  <c r="M9" i="24" l="1"/>
  <c r="H8" i="24"/>
  <c r="N8" i="24" s="1"/>
  <c r="H7" i="24"/>
  <c r="F7" i="24"/>
  <c r="N7" i="24" l="1"/>
  <c r="G27" i="24"/>
  <c r="H25" i="24"/>
  <c r="H9" i="24"/>
  <c r="M26" i="24" l="1"/>
  <c r="H10" i="26" s="1"/>
  <c r="H11" i="26" l="1"/>
  <c r="I10" i="26"/>
  <c r="I11" i="26" s="1"/>
  <c r="M25" i="24"/>
  <c r="K27" i="24"/>
  <c r="F9" i="24"/>
  <c r="M27" i="24" l="1"/>
</calcChain>
</file>

<file path=xl/sharedStrings.xml><?xml version="1.0" encoding="utf-8"?>
<sst xmlns="http://schemas.openxmlformats.org/spreadsheetml/2006/main" count="108" uniqueCount="93">
  <si>
    <t xml:space="preserve">Read me first  </t>
  </si>
  <si>
    <t xml:space="preserve">The Budget Calculator (next tab) calculates your Erasmus Mundus Joint Master’s budget automatically on the basis of the number of students you plan to enrol during the life time of the project and the number of scholarships you intend to award. </t>
  </si>
  <si>
    <r>
      <t>Only the blue fields</t>
    </r>
    <r>
      <rPr>
        <sz val="14"/>
        <color theme="1"/>
        <rFont val="Calibri"/>
        <family val="2"/>
        <scheme val="minor"/>
      </rPr>
      <t xml:space="preserve"> in the upper part should be completed, i.e. the parameters through which your budget will be calculated. </t>
    </r>
  </si>
  <si>
    <t>1.</t>
  </si>
  <si>
    <t xml:space="preserve">DURATION OF YOUR MASTER </t>
  </si>
  <si>
    <r>
      <t>Field E3</t>
    </r>
    <r>
      <rPr>
        <sz val="11"/>
        <color theme="1"/>
        <rFont val="Calibri"/>
        <family val="2"/>
        <scheme val="minor"/>
      </rPr>
      <t xml:space="preserve"> refers to the duration of your master programme and should be either 12, 18 or 24 months. The unit costs will be multiplied by the number of months of your programme, for the calculation of your budget.</t>
    </r>
  </si>
  <si>
    <t>2.</t>
  </si>
  <si>
    <t>NUMBER OF NON-SCHOLARSHIP HOLDERS</t>
  </si>
  <si>
    <r>
      <t>Field E7</t>
    </r>
    <r>
      <rPr>
        <sz val="11"/>
        <color theme="1"/>
        <rFont val="Calibri"/>
        <family val="2"/>
        <scheme val="minor"/>
      </rPr>
      <t xml:space="preserve"> and </t>
    </r>
    <r>
      <rPr>
        <b/>
        <sz val="11"/>
        <color theme="1"/>
        <rFont val="Calibri"/>
        <family val="2"/>
        <scheme val="minor"/>
      </rPr>
      <t>Field G7</t>
    </r>
    <r>
      <rPr>
        <sz val="11"/>
        <color theme="1"/>
        <rFont val="Calibri"/>
        <family val="2"/>
        <scheme val="minor"/>
      </rPr>
      <t xml:space="preserve"> refer to the expected number of non-scholarship holders for the entire duration of the EMJM, from Programme Countries and Partner Countries respectively. There is no limit to the number of non-scholarship holders you can enter, or to the ratio Programme-Partner Country. </t>
    </r>
  </si>
  <si>
    <t>3.</t>
  </si>
  <si>
    <t>NUMBER OF SCHOLARSHIP HOLDERS</t>
  </si>
  <si>
    <r>
      <t xml:space="preserve">The sum of </t>
    </r>
    <r>
      <rPr>
        <b/>
        <sz val="11"/>
        <color theme="1"/>
        <rFont val="Calibri"/>
        <family val="2"/>
        <scheme val="minor"/>
      </rPr>
      <t xml:space="preserve">Field E8, Field G8, Field I8 </t>
    </r>
    <r>
      <rPr>
        <sz val="11"/>
        <color theme="1"/>
        <rFont val="Calibri"/>
        <family val="2"/>
        <scheme val="minor"/>
      </rPr>
      <t>and</t>
    </r>
    <r>
      <rPr>
        <b/>
        <sz val="11"/>
        <color theme="1"/>
        <rFont val="Calibri"/>
        <family val="2"/>
        <scheme val="minor"/>
      </rPr>
      <t xml:space="preserve"> Field K8 </t>
    </r>
    <r>
      <rPr>
        <sz val="11"/>
        <color theme="1"/>
        <rFont val="Calibri"/>
        <family val="2"/>
        <scheme val="minor"/>
      </rPr>
      <t xml:space="preserve">equals the total number of scholarship holders you apply for, for the entire duration of your EMJM. </t>
    </r>
  </si>
  <si>
    <r>
      <t xml:space="preserve">These scholarships are funded from two different budget sources (Heading 2 and Heading 6) of the </t>
    </r>
    <r>
      <rPr>
        <b/>
        <sz val="11"/>
        <color theme="1"/>
        <rFont val="Calibri"/>
        <family val="2"/>
        <scheme val="minor"/>
      </rPr>
      <t xml:space="preserve">EU’s 2021-2027 multi-annual budget. </t>
    </r>
  </si>
  <si>
    <t xml:space="preserve">Hyperlink for the multi-annual budget </t>
  </si>
  <si>
    <t>Heading 2</t>
  </si>
  <si>
    <r>
      <t xml:space="preserve">Under Heading 2 (the so-called "Cohesion, Resilience and Values" Heading), applicants must indicate the total number of scholarships they apply for, by Programme and Partner Country, for the entire duration of their EMJM. The maximum number of scholarships available under Heading 2 is 60. Therefore, </t>
    </r>
    <r>
      <rPr>
        <u/>
        <sz val="11"/>
        <color theme="1"/>
        <rFont val="Calibri"/>
        <family val="2"/>
        <scheme val="minor"/>
      </rPr>
      <t>the sum of Field E8 and Field G8 must be inferior or equal to 60</t>
    </r>
    <r>
      <rPr>
        <sz val="11"/>
        <color theme="1"/>
        <rFont val="Calibri"/>
        <family val="2"/>
        <scheme val="minor"/>
      </rPr>
      <t xml:space="preserve">. There is no limit to the ratio Programme-Partner Country. </t>
    </r>
  </si>
  <si>
    <t>Heading 6</t>
  </si>
  <si>
    <t>Under Heading 6 (the so-called "Neighbourhood and the World" Heading) applicants must indicate the additional number of scholarships they apply for, for students from targeted regions of the world, for the entire duration of their EMJM. It is not mandatory to apply for additional scholarships funded under Heading 6.</t>
  </si>
  <si>
    <r>
      <t>·</t>
    </r>
    <r>
      <rPr>
        <sz val="7"/>
        <color rgb="FF000000"/>
        <rFont val="Times New Roman"/>
        <family val="1"/>
      </rPr>
      <t xml:space="preserve">       </t>
    </r>
    <r>
      <rPr>
        <u/>
        <sz val="11"/>
        <color rgb="FF000000"/>
        <rFont val="Calibri"/>
        <family val="2"/>
        <scheme val="minor"/>
      </rPr>
      <t>The number of NDICI scholarships must be inferior or equal to 18.</t>
    </r>
  </si>
  <si>
    <r>
      <t>·</t>
    </r>
    <r>
      <rPr>
        <sz val="7"/>
        <color rgb="FF000000"/>
        <rFont val="Times New Roman"/>
        <family val="1"/>
      </rPr>
      <t xml:space="preserve">       </t>
    </r>
    <r>
      <rPr>
        <u/>
        <sz val="11"/>
        <color rgb="FF000000"/>
        <rFont val="Calibri"/>
        <family val="2"/>
        <scheme val="minor"/>
      </rPr>
      <t>The number of IPA scholarships must be inferior or equal to 6.</t>
    </r>
  </si>
  <si>
    <t>4.</t>
  </si>
  <si>
    <t>NUMBER OF SPECIAL NEEDS UNITS</t>
  </si>
  <si>
    <t>This section refers to the estimated budget you will need to cover “individual needs” of students (scholarship-holders or non scholarship holders). It is estimated on the basis of a single unit cost (for more information, refer to the Call documentation).</t>
  </si>
  <si>
    <r>
      <rPr>
        <b/>
        <sz val="11"/>
        <color theme="1"/>
        <rFont val="Calibri"/>
        <family val="2"/>
        <scheme val="minor"/>
      </rPr>
      <t>Field M10</t>
    </r>
    <r>
      <rPr>
        <sz val="11"/>
        <color theme="1"/>
        <rFont val="Calibri"/>
        <family val="2"/>
        <scheme val="minor"/>
      </rPr>
      <t xml:space="preserve"> reflects the number of "special needs" units you might need to cover the needs of the students. It can be either 0, 1 or 2. </t>
    </r>
  </si>
  <si>
    <t xml:space="preserve">TABLE 2. Calculation of the maximum grant amount </t>
  </si>
  <si>
    <t>The calculation of the max. GRANT amount is based on the parameters you provided filling in the blue fields, and is divided into three components:</t>
  </si>
  <si>
    <t>1 Contribution for scholarships (Field C.24)</t>
  </si>
  <si>
    <t>For each scholarship requested, a scholarship contribution of €1400/month is added to the project budget (LINE 24).</t>
  </si>
  <si>
    <t>2 Institutional contribution (Field C.25)</t>
  </si>
  <si>
    <t>For each month a student (scholarship and non-scholarship holders) is enrolled, an institutional contribution unit cost of € 750/month is added to the project budget (LINE 25).</t>
  </si>
  <si>
    <r>
      <t xml:space="preserve">Note that for the budget calculation under Heading 2, the maximum number of scholarship holders AND non-scholarship holders together (Programme and Partner countries combined) is </t>
    </r>
    <r>
      <rPr>
        <u/>
        <sz val="11"/>
        <color rgb="FF000000"/>
        <rFont val="Calibri"/>
        <family val="2"/>
        <scheme val="minor"/>
      </rPr>
      <t>100</t>
    </r>
    <r>
      <rPr>
        <sz val="11"/>
        <color rgb="FF000000"/>
        <rFont val="Calibri"/>
        <family val="2"/>
        <scheme val="minor"/>
      </rPr>
      <t>. This means that enrolled students beyond 100 (whatever their status or origin) will not generate any institutional financial support under Heading 2. They will only be accounted for in terms of operational objective.</t>
    </r>
  </si>
  <si>
    <t>The institutional contribution will be calculated separately under Heading 6 (Fields I25 and K25) for the additional scholarship holders (if any).</t>
  </si>
  <si>
    <t>The number indicated in Field M10 will be multiplied by €60.000 (i.e. the maximum “special needs” unit cost category) and added to your budget (LINE 26).</t>
  </si>
  <si>
    <t>Note that under Heading 2, budget transfers between the scholarships and special needs will be allowed during project implementation (see grant agreement).</t>
  </si>
  <si>
    <t>If all blue field are correctly completed, the validation field (M19) will become green. If there is an error message, please correct the figures in accordance with the instructions above.</t>
  </si>
  <si>
    <t xml:space="preserve">Duration of the master programme in months (12, 18, 24), corresponding to 60, 90, 120 ECTS respectively </t>
  </si>
  <si>
    <t>Please enter data only in cells highlighted in blue</t>
  </si>
  <si>
    <t>Heading 2
Programme Countries</t>
  </si>
  <si>
    <t>Heading 2 
Partner Countries</t>
  </si>
  <si>
    <r>
      <t>Heading 6
Partner Countries IPA</t>
    </r>
    <r>
      <rPr>
        <b/>
        <sz val="12"/>
        <color theme="1"/>
        <rFont val="Calibri"/>
        <family val="2"/>
        <scheme val="minor"/>
      </rPr>
      <t>**</t>
    </r>
    <r>
      <rPr>
        <sz val="12"/>
        <color theme="1"/>
        <rFont val="Calibri"/>
        <family val="2"/>
        <scheme val="minor"/>
      </rPr>
      <t xml:space="preserve"> </t>
    </r>
  </si>
  <si>
    <t>Heading 6
Partner Countries NDICI</t>
  </si>
  <si>
    <t>Total</t>
  </si>
  <si>
    <t>Nr. students</t>
  </si>
  <si>
    <t>Person/months</t>
  </si>
  <si>
    <t>Nr. enrolled students</t>
  </si>
  <si>
    <t xml:space="preserve">Number of non-scholarship holders </t>
  </si>
  <si>
    <t>N/A</t>
  </si>
  <si>
    <t>Number of scholarship holders*</t>
  </si>
  <si>
    <t>Total enrolled students</t>
  </si>
  <si>
    <r>
      <t xml:space="preserve">Number of special needs units (0 to 2) </t>
    </r>
    <r>
      <rPr>
        <sz val="12"/>
        <rFont val="Calibri"/>
        <family val="2"/>
        <scheme val="minor"/>
      </rPr>
      <t>for all enrolled students</t>
    </r>
  </si>
  <si>
    <t xml:space="preserve">*Sum of Heading 2 must be inferior or equal to </t>
  </si>
  <si>
    <t>** Subject to availability of IPA funds</t>
  </si>
  <si>
    <t xml:space="preserve">*Sum of Heading 6 must be inferior or equal to </t>
  </si>
  <si>
    <t xml:space="preserve">For IPA Heading 6 must be inferior or equal to </t>
  </si>
  <si>
    <t xml:space="preserve">For NDICI Heading 6 must be inferior or equal to </t>
  </si>
  <si>
    <r>
      <t>Calculation of max. GRANT</t>
    </r>
    <r>
      <rPr>
        <b/>
        <sz val="16"/>
        <color rgb="FF00B0F0"/>
        <rFont val="Calibri"/>
        <family val="2"/>
        <scheme val="minor"/>
      </rPr>
      <t xml:space="preserve"> amount</t>
    </r>
  </si>
  <si>
    <t>VALIDATION</t>
  </si>
  <si>
    <t xml:space="preserve">Heading 6 IPA </t>
  </si>
  <si>
    <t>Heading 6 NDICI</t>
  </si>
  <si>
    <t>Unit costs</t>
  </si>
  <si>
    <t>Total GRANT</t>
  </si>
  <si>
    <t>Total Person/months</t>
  </si>
  <si>
    <t>Total 
Person/months</t>
  </si>
  <si>
    <t xml:space="preserve">Total GRANT  </t>
  </si>
  <si>
    <r>
      <t>Maximum</t>
    </r>
    <r>
      <rPr>
        <sz val="12"/>
        <rFont val="Calibri"/>
        <family val="2"/>
        <scheme val="minor"/>
      </rPr>
      <t xml:space="preserve"> GRANT amount</t>
    </r>
  </si>
  <si>
    <t xml:space="preserve">A. Contribution for scholarships </t>
  </si>
  <si>
    <t>B. Institutional contribution ***</t>
  </si>
  <si>
    <t xml:space="preserve">C. Contribution for special needs </t>
  </si>
  <si>
    <t>NA</t>
  </si>
  <si>
    <t>TOTAL</t>
  </si>
  <si>
    <t>*** the Heading 2 sum will be computed based on the sum of E9 and G9</t>
  </si>
  <si>
    <t xml:space="preserve">  with a maximum corresponding to 100 enrolled students</t>
  </si>
  <si>
    <t>REQUESTED GRANT AMOUNT</t>
  </si>
  <si>
    <t>Estimated eligible unit contributions (per budget category)</t>
  </si>
  <si>
    <t xml:space="preserve">A. Contributions for scholarships </t>
  </si>
  <si>
    <t xml:space="preserve">B. Institutional contributions </t>
  </si>
  <si>
    <t xml:space="preserve">C. Contributions for special needs </t>
  </si>
  <si>
    <t>Forms of funding</t>
  </si>
  <si>
    <t>Unit contribution</t>
  </si>
  <si>
    <t>e = a+b+c</t>
  </si>
  <si>
    <t>a</t>
  </si>
  <si>
    <t>b</t>
  </si>
  <si>
    <t>c</t>
  </si>
  <si>
    <t>1 – Coordinator</t>
  </si>
  <si>
    <t>Total consortium</t>
  </si>
  <si>
    <t>Duration of Master Programme</t>
  </si>
  <si>
    <t>Number of special needs units (0 to 2)**</t>
  </si>
  <si>
    <t xml:space="preserve"> (ACTIVITIES, WORK PACKAGES, TIMING AND SUBCONTRACTING) </t>
  </si>
  <si>
    <r>
      <t xml:space="preserve">Estimated number of students </t>
    </r>
    <r>
      <rPr>
        <b/>
        <sz val="16"/>
        <rFont val="Calibri"/>
        <family val="2"/>
        <scheme val="minor"/>
      </rPr>
      <t>(for the entire duration of the EMJM)</t>
    </r>
  </si>
  <si>
    <t>TABLE 1. Estimated number of students</t>
  </si>
  <si>
    <r>
      <rPr>
        <b/>
        <sz val="11"/>
        <color theme="1"/>
        <rFont val="Calibri"/>
        <family val="2"/>
        <scheme val="minor"/>
      </rPr>
      <t>Field I8</t>
    </r>
    <r>
      <rPr>
        <sz val="11"/>
        <color theme="1"/>
        <rFont val="Calibri"/>
        <family val="2"/>
        <scheme val="minor"/>
      </rPr>
      <t xml:space="preserve"> refers to the number of additional scholarships paid from the Instrument of Pre-Accession (IPA) (please check carefully the Call documentation to identify the IPA target countries). However, </t>
    </r>
    <r>
      <rPr>
        <u/>
        <sz val="11"/>
        <color theme="1"/>
        <rFont val="Calibri"/>
        <family val="2"/>
        <scheme val="minor"/>
      </rPr>
      <t>for the 2021 call, the award of these additional scholarships is subject to the availability of IPA funds.</t>
    </r>
    <r>
      <rPr>
        <sz val="11"/>
        <color theme="1"/>
        <rFont val="Calibri"/>
        <family val="2"/>
        <scheme val="minor"/>
      </rPr>
      <t xml:space="preserve"> </t>
    </r>
  </si>
  <si>
    <r>
      <rPr>
        <b/>
        <sz val="11"/>
        <color theme="1"/>
        <rFont val="Calibri"/>
        <family val="2"/>
        <scheme val="minor"/>
      </rPr>
      <t xml:space="preserve">Field K8 </t>
    </r>
    <r>
      <rPr>
        <sz val="11"/>
        <color theme="1"/>
        <rFont val="Calibri"/>
        <family val="2"/>
        <scheme val="minor"/>
      </rPr>
      <t>refers to the number of additional scholarships paid from the Neighbourhood, Development and International Cooperation Instrument (NDICI) (please check carefully the Call documentation to identify the NDICI target countries).</t>
    </r>
  </si>
  <si>
    <t>3 Contribution for special needs (Field C.26)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</si>
</sst>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 #,##0.00_-;_-* &quot;-&quot;??_-;_-@_-"/>
    <numFmt numFmtId="164" formatCode="_-* #,##0_-;\-* #,##0_-;_-* &quot;-&quot;??_-;_-@_-"/>
  </numFmts>
  <fonts count="43" x14ac:knownFonts="1">
    <font>
      <sz val="11"/>
      <color theme="1"/>
      <name val="Calibri"/>
      <family val="2"/>
      <scheme val="minor"/>
    </font>
    <font>
      <b/>
      <sz val="12"/>
      <name val="Times New Roman"/>
      <family val="1"/>
    </font>
    <font>
      <sz val="11"/>
      <color indexed="10"/>
      <name val="Calibri"/>
      <family val="2"/>
    </font>
    <font>
      <sz val="10"/>
      <color indexed="9"/>
      <name val="Calibri"/>
      <family val="2"/>
    </font>
    <font>
      <b/>
      <sz val="12"/>
      <color indexed="12"/>
      <name val="Times New Roman"/>
      <family val="1"/>
    </font>
    <font>
      <sz val="14"/>
      <color indexed="8"/>
      <name val="Calibri"/>
      <family val="2"/>
    </font>
    <font>
      <sz val="11"/>
      <name val="Calibri"/>
      <family val="2"/>
    </font>
    <font>
      <sz val="11"/>
      <color theme="0"/>
      <name val="Calibri"/>
      <family val="2"/>
      <scheme val="minor"/>
    </font>
    <font>
      <sz val="11"/>
      <name val="Calibri"/>
      <family val="2"/>
      <scheme val="minor"/>
    </font>
    <font>
      <b/>
      <sz val="12"/>
      <color rgb="FF0088CC"/>
      <name val="Times New Roman"/>
      <family val="1"/>
    </font>
    <font>
      <b/>
      <sz val="11"/>
      <name val="Calibri"/>
      <family val="2"/>
      <scheme val="minor"/>
    </font>
    <font>
      <sz val="11"/>
      <color theme="1"/>
      <name val="Calibri"/>
      <family val="2"/>
      <scheme val="minor"/>
    </font>
    <font>
      <b/>
      <sz val="12"/>
      <color rgb="FF00B0F0"/>
      <name val="Calibri"/>
      <family val="2"/>
      <scheme val="minor"/>
    </font>
    <font>
      <sz val="12"/>
      <color theme="1"/>
      <name val="Calibri"/>
      <family val="2"/>
      <scheme val="minor"/>
    </font>
    <font>
      <sz val="12"/>
      <color rgb="FFFF0000"/>
      <name val="Calibri"/>
      <family val="2"/>
      <scheme val="minor"/>
    </font>
    <font>
      <b/>
      <sz val="12"/>
      <name val="Calibri"/>
      <family val="2"/>
      <scheme val="minor"/>
    </font>
    <font>
      <sz val="12"/>
      <name val="Calibri"/>
      <family val="2"/>
      <scheme val="minor"/>
    </font>
    <font>
      <b/>
      <sz val="12"/>
      <color theme="1"/>
      <name val="Calibri"/>
      <family val="2"/>
      <scheme val="minor"/>
    </font>
    <font>
      <sz val="12"/>
      <name val="Calibri"/>
      <family val="2"/>
    </font>
    <font>
      <b/>
      <sz val="16"/>
      <color rgb="FF00B0F0"/>
      <name val="Calibri"/>
      <family val="2"/>
      <scheme val="minor"/>
    </font>
    <font>
      <b/>
      <sz val="12"/>
      <color theme="0"/>
      <name val="Calibri"/>
      <family val="2"/>
      <scheme val="minor"/>
    </font>
    <font>
      <b/>
      <sz val="12"/>
      <color rgb="FF0070C0"/>
      <name val="Calibri"/>
      <family val="2"/>
      <scheme val="minor"/>
    </font>
    <font>
      <i/>
      <sz val="12"/>
      <color theme="1"/>
      <name val="Calibri"/>
      <family val="2"/>
      <scheme val="minor"/>
    </font>
    <font>
      <sz val="12"/>
      <color rgb="FF00B050"/>
      <name val="Calibri"/>
      <family val="2"/>
      <scheme val="minor"/>
    </font>
    <font>
      <i/>
      <sz val="12"/>
      <name val="Calibri"/>
      <family val="2"/>
      <scheme val="minor"/>
    </font>
    <font>
      <b/>
      <sz val="16"/>
      <name val="Calibri"/>
      <family val="2"/>
      <scheme val="minor"/>
    </font>
    <font>
      <b/>
      <sz val="11"/>
      <color theme="1"/>
      <name val="Calibri"/>
      <family val="2"/>
      <scheme val="minor"/>
    </font>
    <font>
      <b/>
      <sz val="18"/>
      <color theme="1"/>
      <name val="Calibri"/>
      <family val="2"/>
      <scheme val="minor"/>
    </font>
    <font>
      <b/>
      <sz val="14"/>
      <color theme="1"/>
      <name val="Calibri"/>
      <family val="2"/>
      <scheme val="minor"/>
    </font>
    <font>
      <sz val="14"/>
      <color theme="1"/>
      <name val="Calibri"/>
      <family val="2"/>
      <scheme val="minor"/>
    </font>
    <font>
      <b/>
      <sz val="14"/>
      <color rgb="FFFF0000"/>
      <name val="Calibri"/>
      <family val="2"/>
      <scheme val="minor"/>
    </font>
    <font>
      <u/>
      <sz val="11"/>
      <color theme="10"/>
      <name val="Calibri"/>
      <family val="2"/>
      <scheme val="minor"/>
    </font>
    <font>
      <u/>
      <sz val="11"/>
      <color theme="1"/>
      <name val="Calibri"/>
      <family val="2"/>
      <scheme val="minor"/>
    </font>
    <font>
      <sz val="11"/>
      <color rgb="FF000000"/>
      <name val="Symbol"/>
      <family val="1"/>
      <charset val="2"/>
    </font>
    <font>
      <sz val="7"/>
      <color rgb="FF000000"/>
      <name val="Times New Roman"/>
      <family val="1"/>
    </font>
    <font>
      <u/>
      <sz val="11"/>
      <color rgb="FF000000"/>
      <name val="Calibri"/>
      <family val="2"/>
      <scheme val="minor"/>
    </font>
    <font>
      <sz val="11"/>
      <color rgb="FF000000"/>
      <name val="Calibri"/>
      <family val="2"/>
      <scheme val="minor"/>
    </font>
    <font>
      <b/>
      <sz val="11"/>
      <color rgb="FF000000"/>
      <name val="Calibri"/>
      <family val="2"/>
      <scheme val="minor"/>
    </font>
    <font>
      <b/>
      <sz val="18"/>
      <color rgb="FF0088CC"/>
      <name val="Times New Roman"/>
      <family val="1"/>
    </font>
    <font>
      <b/>
      <sz val="11"/>
      <name val="Verdana"/>
      <family val="2"/>
    </font>
    <font>
      <sz val="10"/>
      <name val="Verdana"/>
      <family val="2"/>
    </font>
    <font>
      <b/>
      <sz val="10"/>
      <name val="Verdana"/>
      <family val="2"/>
    </font>
    <font>
      <sz val="11"/>
      <color theme="1"/>
      <name val="Verdana"/>
      <family val="2"/>
    </font>
  </fonts>
  <fills count="10">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theme="3" tint="0.79998168889431442"/>
        <bgColor indexed="64"/>
      </patternFill>
    </fill>
    <fill>
      <patternFill patternType="solid">
        <fgColor theme="0" tint="-0.499984740745262"/>
        <bgColor indexed="64"/>
      </patternFill>
    </fill>
    <fill>
      <patternFill patternType="solid">
        <fgColor theme="6" tint="0.79998168889431442"/>
        <bgColor indexed="64"/>
      </patternFill>
    </fill>
    <fill>
      <patternFill patternType="solid">
        <fgColor theme="1" tint="0.499984740745262"/>
        <bgColor indexed="64"/>
      </patternFill>
    </fill>
    <fill>
      <patternFill patternType="solid">
        <fgColor theme="0" tint="-4.9989318521683403E-2"/>
        <bgColor indexed="64"/>
      </patternFill>
    </fill>
    <fill>
      <patternFill patternType="solid">
        <fgColor theme="0" tint="-0.14999847407452621"/>
        <bgColor indexed="64"/>
      </patternFill>
    </fill>
  </fills>
  <borders count="51">
    <border>
      <left/>
      <right/>
      <top/>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style="thin">
        <color indexed="64"/>
      </right>
      <top style="thin">
        <color indexed="64"/>
      </top>
      <bottom style="medium">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style="medium">
        <color indexed="64"/>
      </left>
      <right/>
      <top/>
      <bottom/>
      <diagonal/>
    </border>
    <border>
      <left/>
      <right/>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s>
  <cellStyleXfs count="3">
    <xf numFmtId="0" fontId="0" fillId="0" borderId="0"/>
    <xf numFmtId="43" fontId="11" fillId="0" borderId="0" applyFont="0" applyFill="0" applyBorder="0" applyAlignment="0" applyProtection="0"/>
    <xf numFmtId="0" fontId="31" fillId="0" borderId="0" applyNumberFormat="0" applyFill="0" applyBorder="0" applyAlignment="0" applyProtection="0"/>
  </cellStyleXfs>
  <cellXfs count="216">
    <xf numFmtId="0" fontId="0" fillId="0" borderId="0" xfId="0"/>
    <xf numFmtId="0" fontId="17" fillId="2" borderId="0" xfId="0" applyFont="1" applyFill="1" applyBorder="1"/>
    <xf numFmtId="0" fontId="17" fillId="2" borderId="0" xfId="0" applyFont="1" applyFill="1" applyBorder="1" applyAlignment="1">
      <alignment vertical="center"/>
    </xf>
    <xf numFmtId="0" fontId="17" fillId="2" borderId="10" xfId="0" applyFont="1" applyFill="1" applyBorder="1"/>
    <xf numFmtId="0" fontId="0" fillId="2" borderId="22" xfId="0" applyFill="1" applyBorder="1"/>
    <xf numFmtId="0" fontId="0" fillId="2" borderId="18" xfId="0" applyFill="1" applyBorder="1"/>
    <xf numFmtId="0" fontId="27" fillId="2" borderId="23" xfId="0" applyFont="1" applyFill="1" applyBorder="1"/>
    <xf numFmtId="0" fontId="27" fillId="2" borderId="0" xfId="0" applyFont="1" applyFill="1" applyBorder="1" applyAlignment="1">
      <alignment vertical="center"/>
    </xf>
    <xf numFmtId="0" fontId="0" fillId="2" borderId="7" xfId="0" applyFill="1" applyBorder="1"/>
    <xf numFmtId="0" fontId="17" fillId="2" borderId="23" xfId="0" applyFont="1" applyFill="1" applyBorder="1"/>
    <xf numFmtId="0" fontId="28" fillId="2" borderId="0" xfId="0" applyFont="1" applyFill="1" applyBorder="1" applyAlignment="1">
      <alignment vertical="center"/>
    </xf>
    <xf numFmtId="0" fontId="29" fillId="2" borderId="0" xfId="0" applyFont="1" applyFill="1" applyBorder="1" applyAlignment="1">
      <alignment vertical="center" wrapText="1"/>
    </xf>
    <xf numFmtId="0" fontId="29" fillId="2" borderId="0" xfId="0" applyFont="1" applyFill="1" applyBorder="1" applyAlignment="1">
      <alignment vertical="center"/>
    </xf>
    <xf numFmtId="0" fontId="0" fillId="2" borderId="23" xfId="0" applyFill="1" applyBorder="1"/>
    <xf numFmtId="0" fontId="28" fillId="2" borderId="0" xfId="0" applyFont="1" applyFill="1" applyBorder="1" applyAlignment="1">
      <alignment vertical="center" wrapText="1"/>
    </xf>
    <xf numFmtId="0" fontId="30" fillId="2" borderId="0" xfId="0" applyFont="1" applyFill="1" applyBorder="1" applyAlignment="1">
      <alignment vertical="center" wrapText="1"/>
    </xf>
    <xf numFmtId="0" fontId="0" fillId="2" borderId="0" xfId="0" applyFill="1" applyBorder="1"/>
    <xf numFmtId="0" fontId="17" fillId="2" borderId="23" xfId="0" applyFont="1" applyFill="1" applyBorder="1" applyAlignment="1">
      <alignment horizontal="right"/>
    </xf>
    <xf numFmtId="0" fontId="26" fillId="2" borderId="0" xfId="0" applyFont="1" applyFill="1" applyBorder="1" applyAlignment="1">
      <alignment vertical="center" wrapText="1"/>
    </xf>
    <xf numFmtId="0" fontId="0" fillId="2" borderId="0" xfId="0" applyFill="1" applyBorder="1" applyAlignment="1">
      <alignment vertical="center" wrapText="1"/>
    </xf>
    <xf numFmtId="0" fontId="26" fillId="2" borderId="0" xfId="0" applyFont="1" applyFill="1" applyBorder="1" applyAlignment="1">
      <alignment vertical="center"/>
    </xf>
    <xf numFmtId="0" fontId="0" fillId="2" borderId="0" xfId="0" applyFill="1" applyBorder="1" applyAlignment="1">
      <alignment wrapText="1"/>
    </xf>
    <xf numFmtId="0" fontId="33" fillId="2" borderId="0" xfId="0" applyFont="1" applyFill="1" applyAlignment="1">
      <alignment horizontal="left" vertical="center" indent="4"/>
    </xf>
    <xf numFmtId="0" fontId="36" fillId="2" borderId="0" xfId="0" applyFont="1" applyFill="1" applyAlignment="1">
      <alignment vertical="center" wrapText="1"/>
    </xf>
    <xf numFmtId="0" fontId="0" fillId="2" borderId="0" xfId="0" applyFill="1" applyBorder="1" applyAlignment="1">
      <alignment vertical="center"/>
    </xf>
    <xf numFmtId="0" fontId="36" fillId="2" borderId="0" xfId="0" applyFont="1" applyFill="1" applyAlignment="1">
      <alignment vertical="center"/>
    </xf>
    <xf numFmtId="0" fontId="37" fillId="2" borderId="0" xfId="0" applyFont="1" applyFill="1" applyAlignment="1">
      <alignment vertical="center"/>
    </xf>
    <xf numFmtId="0" fontId="28" fillId="2" borderId="27" xfId="0" applyFont="1" applyFill="1" applyBorder="1" applyAlignment="1">
      <alignment vertical="center" wrapText="1"/>
    </xf>
    <xf numFmtId="0" fontId="0" fillId="2" borderId="12" xfId="0" applyFill="1" applyBorder="1"/>
    <xf numFmtId="0" fontId="0" fillId="2" borderId="24" xfId="0" applyFill="1" applyBorder="1"/>
    <xf numFmtId="0" fontId="0" fillId="2" borderId="19" xfId="0" applyFill="1" applyBorder="1"/>
    <xf numFmtId="164" fontId="16" fillId="0" borderId="28" xfId="1" applyNumberFormat="1" applyFont="1" applyFill="1" applyBorder="1" applyProtection="1">
      <protection hidden="1"/>
    </xf>
    <xf numFmtId="164" fontId="16" fillId="0" borderId="39" xfId="0" applyNumberFormat="1" applyFont="1" applyBorder="1" applyAlignment="1" applyProtection="1">
      <alignment vertical="center"/>
      <protection hidden="1"/>
    </xf>
    <xf numFmtId="164" fontId="16" fillId="2" borderId="28" xfId="1" applyNumberFormat="1" applyFont="1" applyFill="1" applyBorder="1" applyProtection="1">
      <protection hidden="1"/>
    </xf>
    <xf numFmtId="164" fontId="13" fillId="2" borderId="42" xfId="1" applyNumberFormat="1" applyFont="1" applyFill="1" applyBorder="1" applyProtection="1">
      <protection hidden="1"/>
    </xf>
    <xf numFmtId="164" fontId="16" fillId="0" borderId="4" xfId="1" applyNumberFormat="1" applyFont="1" applyFill="1" applyBorder="1" applyProtection="1">
      <protection hidden="1"/>
    </xf>
    <xf numFmtId="164" fontId="16" fillId="0" borderId="30" xfId="0" applyNumberFormat="1" applyFont="1" applyBorder="1" applyAlignment="1" applyProtection="1">
      <alignment vertical="center"/>
      <protection hidden="1"/>
    </xf>
    <xf numFmtId="164" fontId="16" fillId="2" borderId="11" xfId="1" applyNumberFormat="1" applyFont="1" applyFill="1" applyBorder="1" applyProtection="1">
      <protection hidden="1"/>
    </xf>
    <xf numFmtId="164" fontId="13" fillId="2" borderId="43" xfId="1" applyNumberFormat="1" applyFont="1" applyFill="1" applyBorder="1" applyProtection="1">
      <protection hidden="1"/>
    </xf>
    <xf numFmtId="164" fontId="16" fillId="0" borderId="11" xfId="1" applyNumberFormat="1" applyFont="1" applyFill="1" applyBorder="1" applyProtection="1">
      <protection hidden="1"/>
    </xf>
    <xf numFmtId="164" fontId="13" fillId="2" borderId="44" xfId="1" applyNumberFormat="1" applyFont="1" applyFill="1" applyBorder="1" applyProtection="1">
      <protection hidden="1"/>
    </xf>
    <xf numFmtId="164" fontId="13" fillId="2" borderId="21" xfId="0" applyNumberFormat="1" applyFont="1" applyFill="1" applyBorder="1" applyProtection="1">
      <protection hidden="1"/>
    </xf>
    <xf numFmtId="0" fontId="13" fillId="2" borderId="0" xfId="0" applyFont="1" applyFill="1" applyBorder="1" applyProtection="1">
      <protection hidden="1"/>
    </xf>
    <xf numFmtId="3" fontId="13" fillId="2" borderId="0" xfId="0" applyNumberFormat="1" applyFont="1" applyFill="1" applyBorder="1" applyProtection="1">
      <protection hidden="1"/>
    </xf>
    <xf numFmtId="0" fontId="13" fillId="0" borderId="0" xfId="0" applyFont="1" applyProtection="1">
      <protection hidden="1"/>
    </xf>
    <xf numFmtId="3" fontId="20" fillId="3" borderId="19" xfId="0" applyNumberFormat="1" applyFont="1" applyFill="1" applyBorder="1" applyProtection="1">
      <protection hidden="1"/>
    </xf>
    <xf numFmtId="164" fontId="21" fillId="4" borderId="4" xfId="1" applyNumberFormat="1" applyFont="1" applyFill="1" applyBorder="1" applyAlignment="1" applyProtection="1">
      <alignment horizontal="right" vertical="center"/>
      <protection locked="0"/>
    </xf>
    <xf numFmtId="164" fontId="22" fillId="0" borderId="6" xfId="1" applyNumberFormat="1" applyFont="1" applyFill="1" applyBorder="1" applyAlignment="1" applyProtection="1">
      <alignment horizontal="center" vertical="center"/>
      <protection hidden="1"/>
    </xf>
    <xf numFmtId="164" fontId="22" fillId="0" borderId="3" xfId="1" applyNumberFormat="1" applyFont="1" applyFill="1" applyBorder="1" applyAlignment="1" applyProtection="1">
      <alignment horizontal="center" vertical="center"/>
      <protection hidden="1"/>
    </xf>
    <xf numFmtId="164" fontId="24" fillId="0" borderId="3" xfId="1" applyNumberFormat="1" applyFont="1" applyFill="1" applyBorder="1" applyAlignment="1" applyProtection="1">
      <alignment horizontal="center" vertical="center"/>
      <protection hidden="1"/>
    </xf>
    <xf numFmtId="164" fontId="22" fillId="0" borderId="20" xfId="1" applyNumberFormat="1" applyFont="1" applyFill="1" applyBorder="1" applyAlignment="1" applyProtection="1">
      <alignment horizontal="center" vertical="center"/>
      <protection hidden="1"/>
    </xf>
    <xf numFmtId="164" fontId="13" fillId="0" borderId="4" xfId="1" applyNumberFormat="1" applyFont="1" applyBorder="1" applyAlignment="1" applyProtection="1">
      <alignment vertical="top"/>
      <protection hidden="1"/>
    </xf>
    <xf numFmtId="164" fontId="16" fillId="0" borderId="6" xfId="1" applyNumberFormat="1" applyFont="1" applyBorder="1" applyAlignment="1" applyProtection="1">
      <alignment vertical="top"/>
      <protection hidden="1"/>
    </xf>
    <xf numFmtId="164" fontId="13" fillId="2" borderId="33" xfId="1" applyNumberFormat="1" applyFont="1" applyFill="1" applyBorder="1" applyProtection="1">
      <protection hidden="1"/>
    </xf>
    <xf numFmtId="164" fontId="13" fillId="2" borderId="35" xfId="1" applyNumberFormat="1" applyFont="1" applyFill="1" applyBorder="1" applyProtection="1">
      <protection hidden="1"/>
    </xf>
    <xf numFmtId="164" fontId="13" fillId="2" borderId="36" xfId="1" applyNumberFormat="1" applyFont="1" applyFill="1" applyBorder="1" applyProtection="1">
      <protection hidden="1"/>
    </xf>
    <xf numFmtId="0" fontId="13" fillId="2" borderId="0" xfId="0" applyFont="1" applyFill="1" applyBorder="1" applyAlignment="1" applyProtection="1">
      <alignment vertical="top"/>
      <protection hidden="1"/>
    </xf>
    <xf numFmtId="0" fontId="13" fillId="2" borderId="0" xfId="0" applyFont="1" applyFill="1" applyProtection="1">
      <protection hidden="1"/>
    </xf>
    <xf numFmtId="0" fontId="13" fillId="2" borderId="10" xfId="0" applyFont="1" applyFill="1" applyBorder="1" applyProtection="1">
      <protection hidden="1"/>
    </xf>
    <xf numFmtId="0" fontId="19" fillId="2" borderId="22" xfId="0" applyFont="1" applyFill="1" applyBorder="1" applyAlignment="1" applyProtection="1">
      <alignment vertical="center"/>
      <protection hidden="1"/>
    </xf>
    <xf numFmtId="0" fontId="12" fillId="2" borderId="22" xfId="0" applyFont="1" applyFill="1" applyBorder="1" applyAlignment="1" applyProtection="1">
      <alignment vertical="center"/>
      <protection hidden="1"/>
    </xf>
    <xf numFmtId="0" fontId="13" fillId="2" borderId="22" xfId="0" applyFont="1" applyFill="1" applyBorder="1" applyProtection="1">
      <protection hidden="1"/>
    </xf>
    <xf numFmtId="0" fontId="13" fillId="2" borderId="22" xfId="0" applyFont="1" applyFill="1" applyBorder="1" applyAlignment="1" applyProtection="1">
      <alignment vertical="top"/>
      <protection hidden="1"/>
    </xf>
    <xf numFmtId="0" fontId="13" fillId="2" borderId="18" xfId="0" applyFont="1" applyFill="1" applyBorder="1" applyProtection="1">
      <protection hidden="1"/>
    </xf>
    <xf numFmtId="0" fontId="13" fillId="2" borderId="23" xfId="0" applyFont="1" applyFill="1" applyBorder="1" applyProtection="1">
      <protection hidden="1"/>
    </xf>
    <xf numFmtId="0" fontId="13" fillId="2" borderId="0" xfId="0" applyFont="1" applyFill="1" applyBorder="1" applyAlignment="1" applyProtection="1">
      <alignment horizontal="left" vertical="center" wrapText="1"/>
      <protection hidden="1"/>
    </xf>
    <xf numFmtId="0" fontId="14" fillId="2" borderId="0" xfId="0" applyFont="1" applyFill="1" applyBorder="1" applyAlignment="1" applyProtection="1">
      <alignment horizontal="center" vertical="center" wrapText="1"/>
      <protection hidden="1"/>
    </xf>
    <xf numFmtId="0" fontId="14" fillId="2" borderId="0" xfId="0" applyFont="1" applyFill="1" applyBorder="1" applyProtection="1">
      <protection hidden="1"/>
    </xf>
    <xf numFmtId="0" fontId="13" fillId="2" borderId="7" xfId="0" applyFont="1" applyFill="1" applyBorder="1" applyAlignment="1" applyProtection="1">
      <alignment vertical="top"/>
      <protection hidden="1"/>
    </xf>
    <xf numFmtId="0" fontId="13" fillId="2" borderId="0" xfId="0" applyFont="1" applyFill="1" applyBorder="1" applyAlignment="1" applyProtection="1">
      <alignment horizontal="center"/>
      <protection hidden="1"/>
    </xf>
    <xf numFmtId="0" fontId="13" fillId="2" borderId="7" xfId="0" applyFont="1" applyFill="1" applyBorder="1" applyAlignment="1" applyProtection="1">
      <alignment horizontal="center" vertical="center" wrapText="1"/>
      <protection hidden="1"/>
    </xf>
    <xf numFmtId="0" fontId="13" fillId="2" borderId="0" xfId="0" applyFont="1" applyFill="1" applyBorder="1" applyAlignment="1" applyProtection="1">
      <alignment horizontal="center" vertical="center" wrapText="1"/>
      <protection hidden="1"/>
    </xf>
    <xf numFmtId="0" fontId="15" fillId="2" borderId="0" xfId="0" applyFont="1" applyFill="1" applyBorder="1" applyAlignment="1" applyProtection="1">
      <alignment vertical="center"/>
      <protection hidden="1"/>
    </xf>
    <xf numFmtId="0" fontId="17" fillId="4" borderId="28" xfId="0" applyFont="1" applyFill="1" applyBorder="1" applyAlignment="1" applyProtection="1">
      <alignment horizontal="center" vertical="center" wrapText="1"/>
      <protection hidden="1"/>
    </xf>
    <xf numFmtId="0" fontId="22" fillId="2" borderId="5" xfId="0" applyFont="1" applyFill="1" applyBorder="1" applyAlignment="1" applyProtection="1">
      <alignment horizontal="center" vertical="center" wrapText="1"/>
      <protection hidden="1"/>
    </xf>
    <xf numFmtId="0" fontId="13" fillId="2" borderId="29" xfId="0" applyFont="1" applyFill="1" applyBorder="1" applyAlignment="1" applyProtection="1">
      <alignment horizontal="center" vertical="center" wrapText="1"/>
      <protection hidden="1"/>
    </xf>
    <xf numFmtId="0" fontId="13" fillId="2" borderId="28" xfId="0" applyFont="1" applyFill="1" applyBorder="1" applyAlignment="1" applyProtection="1">
      <alignment horizontal="center" vertical="center" wrapText="1"/>
      <protection hidden="1"/>
    </xf>
    <xf numFmtId="0" fontId="13" fillId="2" borderId="5" xfId="0" applyFont="1" applyFill="1" applyBorder="1" applyAlignment="1" applyProtection="1">
      <alignment horizontal="center" vertical="center" wrapText="1"/>
      <protection hidden="1"/>
    </xf>
    <xf numFmtId="0" fontId="16" fillId="2" borderId="0" xfId="0" applyFont="1" applyFill="1" applyBorder="1" applyAlignment="1" applyProtection="1">
      <alignment vertical="center"/>
      <protection hidden="1"/>
    </xf>
    <xf numFmtId="0" fontId="17" fillId="0" borderId="0" xfId="0" applyFont="1" applyBorder="1" applyAlignment="1" applyProtection="1">
      <alignment horizontal="center" vertical="center"/>
      <protection hidden="1"/>
    </xf>
    <xf numFmtId="0" fontId="15" fillId="2" borderId="0" xfId="0" applyFont="1" applyFill="1" applyBorder="1" applyAlignment="1" applyProtection="1">
      <alignment horizontal="right" vertical="center"/>
      <protection hidden="1"/>
    </xf>
    <xf numFmtId="164" fontId="20" fillId="3" borderId="11" xfId="1" applyNumberFormat="1" applyFont="1" applyFill="1" applyBorder="1" applyAlignment="1" applyProtection="1">
      <alignment horizontal="center" vertical="center"/>
      <protection hidden="1"/>
    </xf>
    <xf numFmtId="164" fontId="20" fillId="3" borderId="3" xfId="1" applyNumberFormat="1" applyFont="1" applyFill="1" applyBorder="1" applyAlignment="1" applyProtection="1">
      <alignment horizontal="center" vertical="center"/>
      <protection hidden="1"/>
    </xf>
    <xf numFmtId="164" fontId="20" fillId="3" borderId="26" xfId="1" applyNumberFormat="1" applyFont="1" applyFill="1" applyBorder="1" applyAlignment="1" applyProtection="1">
      <alignment horizontal="center" vertical="center"/>
      <protection hidden="1"/>
    </xf>
    <xf numFmtId="164" fontId="20" fillId="3" borderId="38" xfId="1" applyNumberFormat="1" applyFont="1" applyFill="1" applyBorder="1" applyAlignment="1" applyProtection="1">
      <alignment horizontal="center" vertical="center"/>
      <protection hidden="1"/>
    </xf>
    <xf numFmtId="164" fontId="20" fillId="3" borderId="25" xfId="1" applyNumberFormat="1" applyFont="1" applyFill="1" applyBorder="1" applyAlignment="1" applyProtection="1">
      <alignment horizontal="center" vertical="center"/>
      <protection hidden="1"/>
    </xf>
    <xf numFmtId="164" fontId="20" fillId="3" borderId="11" xfId="1" applyNumberFormat="1" applyFont="1" applyFill="1" applyBorder="1" applyAlignment="1" applyProtection="1">
      <alignment vertical="top"/>
      <protection hidden="1"/>
    </xf>
    <xf numFmtId="164" fontId="20" fillId="3" borderId="3" xfId="1" applyNumberFormat="1" applyFont="1" applyFill="1" applyBorder="1" applyAlignment="1" applyProtection="1">
      <alignment vertical="top"/>
      <protection hidden="1"/>
    </xf>
    <xf numFmtId="0" fontId="13" fillId="6" borderId="0" xfId="0" applyFont="1" applyFill="1" applyBorder="1" applyProtection="1">
      <protection hidden="1"/>
    </xf>
    <xf numFmtId="0" fontId="17" fillId="2" borderId="0" xfId="0" applyFont="1" applyFill="1" applyBorder="1" applyProtection="1">
      <protection hidden="1"/>
    </xf>
    <xf numFmtId="0" fontId="13" fillId="0" borderId="0" xfId="0" applyFont="1" applyBorder="1" applyProtection="1">
      <protection hidden="1"/>
    </xf>
    <xf numFmtId="0" fontId="17" fillId="2" borderId="0" xfId="0" applyFont="1" applyFill="1" applyBorder="1" applyAlignment="1" applyProtection="1">
      <alignment vertical="top"/>
      <protection hidden="1"/>
    </xf>
    <xf numFmtId="0" fontId="17" fillId="2" borderId="24" xfId="0" applyFont="1" applyFill="1" applyBorder="1" applyProtection="1">
      <protection hidden="1"/>
    </xf>
    <xf numFmtId="0" fontId="13" fillId="2" borderId="24" xfId="0" applyFont="1" applyFill="1" applyBorder="1" applyAlignment="1" applyProtection="1">
      <alignment vertical="top"/>
      <protection hidden="1"/>
    </xf>
    <xf numFmtId="0" fontId="13" fillId="2" borderId="19" xfId="0" applyFont="1" applyFill="1" applyBorder="1" applyAlignment="1" applyProtection="1">
      <alignment vertical="top"/>
      <protection hidden="1"/>
    </xf>
    <xf numFmtId="0" fontId="17" fillId="2" borderId="0" xfId="0" quotePrefix="1" applyFont="1" applyFill="1" applyBorder="1" applyAlignment="1" applyProtection="1">
      <alignment vertical="center"/>
      <protection hidden="1"/>
    </xf>
    <xf numFmtId="0" fontId="18" fillId="2" borderId="22" xfId="0" applyFont="1" applyFill="1" applyBorder="1" applyAlignment="1" applyProtection="1">
      <alignment horizontal="left" vertical="center"/>
      <protection hidden="1"/>
    </xf>
    <xf numFmtId="0" fontId="17" fillId="2" borderId="22" xfId="0" applyFont="1" applyFill="1" applyBorder="1" applyAlignment="1" applyProtection="1">
      <protection hidden="1"/>
    </xf>
    <xf numFmtId="164" fontId="13" fillId="2" borderId="0" xfId="1" applyNumberFormat="1" applyFont="1" applyFill="1" applyBorder="1" applyProtection="1">
      <protection hidden="1"/>
    </xf>
    <xf numFmtId="0" fontId="0" fillId="2" borderId="0" xfId="0" applyFill="1" applyAlignment="1" applyProtection="1">
      <alignment vertical="center"/>
      <protection hidden="1"/>
    </xf>
    <xf numFmtId="0" fontId="18" fillId="2" borderId="0" xfId="0" applyFont="1" applyFill="1" applyBorder="1" applyAlignment="1" applyProtection="1">
      <alignment horizontal="left" vertical="center"/>
      <protection hidden="1"/>
    </xf>
    <xf numFmtId="0" fontId="19" fillId="2" borderId="0" xfId="0" applyFont="1" applyFill="1" applyBorder="1" applyAlignment="1" applyProtection="1">
      <alignment vertical="center"/>
      <protection hidden="1"/>
    </xf>
    <xf numFmtId="0" fontId="17" fillId="0" borderId="21" xfId="0" applyFont="1" applyFill="1" applyBorder="1" applyAlignment="1" applyProtection="1">
      <alignment horizontal="center" vertical="center"/>
      <protection hidden="1"/>
    </xf>
    <xf numFmtId="0" fontId="17" fillId="2" borderId="0" xfId="0" applyFont="1" applyFill="1" applyBorder="1" applyAlignment="1" applyProtection="1">
      <protection hidden="1"/>
    </xf>
    <xf numFmtId="0" fontId="13" fillId="2" borderId="7" xfId="0" applyFont="1" applyFill="1" applyBorder="1" applyProtection="1">
      <protection hidden="1"/>
    </xf>
    <xf numFmtId="0" fontId="13" fillId="2" borderId="0" xfId="0" applyFont="1" applyFill="1" applyBorder="1" applyAlignment="1" applyProtection="1">
      <alignment wrapText="1"/>
      <protection hidden="1"/>
    </xf>
    <xf numFmtId="0" fontId="17" fillId="2" borderId="0" xfId="0" applyFont="1" applyFill="1" applyBorder="1" applyAlignment="1" applyProtection="1">
      <alignment vertical="center"/>
      <protection hidden="1"/>
    </xf>
    <xf numFmtId="0" fontId="13" fillId="2" borderId="0" xfId="0" applyFont="1" applyFill="1" applyBorder="1" applyAlignment="1" applyProtection="1">
      <alignment vertical="center" wrapText="1"/>
      <protection hidden="1"/>
    </xf>
    <xf numFmtId="0" fontId="13" fillId="2" borderId="21" xfId="0" applyFont="1" applyFill="1" applyBorder="1" applyAlignment="1" applyProtection="1">
      <alignment horizontal="center" vertical="center" wrapText="1"/>
      <protection hidden="1"/>
    </xf>
    <xf numFmtId="0" fontId="13" fillId="2" borderId="17" xfId="0" applyFont="1" applyFill="1" applyBorder="1" applyAlignment="1" applyProtection="1">
      <alignment horizontal="center" vertical="center" wrapText="1"/>
      <protection hidden="1"/>
    </xf>
    <xf numFmtId="0" fontId="16" fillId="2" borderId="17" xfId="0" applyFont="1" applyFill="1" applyBorder="1" applyAlignment="1" applyProtection="1">
      <alignment horizontal="center" vertical="center" wrapText="1"/>
      <protection hidden="1"/>
    </xf>
    <xf numFmtId="0" fontId="16" fillId="2" borderId="21" xfId="0" applyFont="1" applyFill="1" applyBorder="1" applyAlignment="1" applyProtection="1">
      <alignment horizontal="center" vertical="center" wrapText="1"/>
      <protection hidden="1"/>
    </xf>
    <xf numFmtId="0" fontId="13" fillId="2" borderId="33" xfId="0" applyFont="1" applyFill="1" applyBorder="1" applyAlignment="1" applyProtection="1">
      <alignment horizontal="left"/>
      <protection hidden="1"/>
    </xf>
    <xf numFmtId="0" fontId="13" fillId="2" borderId="34" xfId="0" applyFont="1" applyFill="1" applyBorder="1" applyAlignment="1" applyProtection="1">
      <alignment horizontal="left"/>
      <protection hidden="1"/>
    </xf>
    <xf numFmtId="0" fontId="13" fillId="2" borderId="35" xfId="0" applyFont="1" applyFill="1" applyBorder="1" applyAlignment="1" applyProtection="1">
      <alignment horizontal="left"/>
      <protection hidden="1"/>
    </xf>
    <xf numFmtId="0" fontId="13" fillId="2" borderId="31" xfId="0" applyFont="1" applyFill="1" applyBorder="1" applyAlignment="1" applyProtection="1">
      <alignment horizontal="left"/>
      <protection hidden="1"/>
    </xf>
    <xf numFmtId="0" fontId="13" fillId="2" borderId="36" xfId="0" applyFont="1" applyFill="1" applyBorder="1" applyAlignment="1" applyProtection="1">
      <alignment horizontal="left"/>
      <protection hidden="1"/>
    </xf>
    <xf numFmtId="0" fontId="13" fillId="2" borderId="37" xfId="0" applyFont="1" applyFill="1" applyBorder="1" applyAlignment="1" applyProtection="1">
      <alignment horizontal="left"/>
      <protection hidden="1"/>
    </xf>
    <xf numFmtId="164" fontId="13" fillId="2" borderId="0" xfId="0" applyNumberFormat="1" applyFont="1" applyFill="1" applyProtection="1">
      <protection hidden="1"/>
    </xf>
    <xf numFmtId="3" fontId="13" fillId="6" borderId="0" xfId="0" applyNumberFormat="1" applyFont="1" applyFill="1" applyBorder="1" applyProtection="1">
      <protection hidden="1"/>
    </xf>
    <xf numFmtId="0" fontId="13" fillId="6" borderId="7" xfId="0" applyFont="1" applyFill="1" applyBorder="1" applyProtection="1">
      <protection hidden="1"/>
    </xf>
    <xf numFmtId="0" fontId="13" fillId="2" borderId="12" xfId="0" applyFont="1" applyFill="1" applyBorder="1" applyProtection="1">
      <protection hidden="1"/>
    </xf>
    <xf numFmtId="0" fontId="13" fillId="2" borderId="24" xfId="0" applyFont="1" applyFill="1" applyBorder="1" applyProtection="1">
      <protection hidden="1"/>
    </xf>
    <xf numFmtId="0" fontId="13" fillId="2" borderId="19" xfId="0" applyFont="1" applyFill="1" applyBorder="1" applyProtection="1">
      <protection hidden="1"/>
    </xf>
    <xf numFmtId="164" fontId="21" fillId="4" borderId="4" xfId="1" applyNumberFormat="1" applyFont="1" applyFill="1" applyBorder="1" applyAlignment="1" applyProtection="1">
      <alignment horizontal="center" vertical="center"/>
      <protection locked="0" hidden="1"/>
    </xf>
    <xf numFmtId="164" fontId="21" fillId="4" borderId="11" xfId="1" applyNumberFormat="1" applyFont="1" applyFill="1" applyBorder="1" applyAlignment="1" applyProtection="1">
      <alignment horizontal="center" vertical="center"/>
      <protection locked="0" hidden="1"/>
    </xf>
    <xf numFmtId="164" fontId="17" fillId="4" borderId="21" xfId="1" applyNumberFormat="1" applyFont="1" applyFill="1" applyBorder="1" applyAlignment="1" applyProtection="1">
      <alignment horizontal="center" vertical="center"/>
      <protection locked="0" hidden="1"/>
    </xf>
    <xf numFmtId="0" fontId="21" fillId="4" borderId="21" xfId="0" applyFont="1" applyFill="1" applyBorder="1" applyAlignment="1" applyProtection="1">
      <alignment horizontal="center" vertical="center"/>
      <protection locked="0" hidden="1"/>
    </xf>
    <xf numFmtId="3" fontId="21" fillId="4" borderId="4" xfId="1" applyNumberFormat="1" applyFont="1" applyFill="1" applyBorder="1" applyAlignment="1" applyProtection="1">
      <alignment horizontal="right" vertical="center"/>
      <protection locked="0"/>
    </xf>
    <xf numFmtId="0" fontId="9" fillId="0" borderId="0" xfId="0" applyFont="1" applyAlignment="1" applyProtection="1">
      <alignment horizontal="center" vertical="center" wrapText="1"/>
      <protection hidden="1"/>
    </xf>
    <xf numFmtId="0" fontId="4" fillId="0" borderId="0" xfId="0" applyFont="1" applyAlignment="1" applyProtection="1">
      <alignment vertical="center" wrapText="1"/>
      <protection hidden="1"/>
    </xf>
    <xf numFmtId="0" fontId="0" fillId="0" borderId="0" xfId="0" applyProtection="1">
      <protection hidden="1"/>
    </xf>
    <xf numFmtId="0" fontId="1" fillId="0" borderId="0" xfId="0" applyFont="1" applyBorder="1" applyAlignment="1" applyProtection="1">
      <alignment horizontal="center" vertical="center"/>
      <protection hidden="1"/>
    </xf>
    <xf numFmtId="0" fontId="1" fillId="0" borderId="0" xfId="0" applyFont="1" applyBorder="1" applyAlignment="1" applyProtection="1">
      <alignment vertical="center"/>
      <protection hidden="1"/>
    </xf>
    <xf numFmtId="0" fontId="5" fillId="0" borderId="0" xfId="0" applyFont="1" applyBorder="1" applyProtection="1">
      <protection hidden="1"/>
    </xf>
    <xf numFmtId="0" fontId="0" fillId="0" borderId="0" xfId="0" applyBorder="1" applyProtection="1">
      <protection hidden="1"/>
    </xf>
    <xf numFmtId="0" fontId="3" fillId="0" borderId="14" xfId="0" applyFont="1" applyFill="1" applyBorder="1" applyAlignment="1" applyProtection="1">
      <alignment vertical="center" wrapText="1"/>
      <protection hidden="1"/>
    </xf>
    <xf numFmtId="0" fontId="7" fillId="0" borderId="0" xfId="0" applyFont="1" applyProtection="1">
      <protection hidden="1"/>
    </xf>
    <xf numFmtId="0" fontId="0" fillId="0" borderId="0" xfId="0" applyFill="1" applyBorder="1" applyAlignment="1" applyProtection="1">
      <protection hidden="1"/>
    </xf>
    <xf numFmtId="0" fontId="0" fillId="0" borderId="0" xfId="0" applyFill="1" applyBorder="1" applyProtection="1">
      <protection hidden="1"/>
    </xf>
    <xf numFmtId="0" fontId="0" fillId="0" borderId="0" xfId="0" applyFill="1" applyBorder="1" applyAlignment="1" applyProtection="1">
      <alignment wrapText="1"/>
      <protection hidden="1"/>
    </xf>
    <xf numFmtId="0" fontId="6" fillId="0" borderId="0" xfId="0" applyFont="1" applyFill="1" applyBorder="1" applyAlignment="1" applyProtection="1">
      <alignment vertical="center" wrapText="1"/>
      <protection hidden="1"/>
    </xf>
    <xf numFmtId="0" fontId="2" fillId="0" borderId="0" xfId="0" applyFont="1" applyFill="1" applyBorder="1" applyAlignment="1" applyProtection="1">
      <alignment horizontal="left" vertical="top" wrapText="1"/>
      <protection hidden="1"/>
    </xf>
    <xf numFmtId="0" fontId="0" fillId="0" borderId="0" xfId="0" applyFont="1" applyProtection="1">
      <protection hidden="1"/>
    </xf>
    <xf numFmtId="0" fontId="8" fillId="0" borderId="0" xfId="0" applyFont="1" applyAlignment="1" applyProtection="1">
      <alignment vertical="center"/>
      <protection hidden="1"/>
    </xf>
    <xf numFmtId="0" fontId="8" fillId="0" borderId="0" xfId="0" applyFont="1" applyAlignment="1" applyProtection="1">
      <alignment vertical="center" wrapText="1"/>
      <protection hidden="1"/>
    </xf>
    <xf numFmtId="0" fontId="0" fillId="0" borderId="0" xfId="0" applyAlignment="1" applyProtection="1">
      <alignment wrapText="1"/>
      <protection hidden="1"/>
    </xf>
    <xf numFmtId="0" fontId="31" fillId="2" borderId="0" xfId="2" applyFill="1" applyBorder="1" applyAlignment="1">
      <alignment horizontal="right"/>
    </xf>
    <xf numFmtId="0" fontId="17" fillId="2" borderId="0" xfId="0" applyFont="1" applyFill="1" applyBorder="1" applyAlignment="1" applyProtection="1">
      <alignment horizontal="center" vertical="top"/>
      <protection hidden="1"/>
    </xf>
    <xf numFmtId="0" fontId="10" fillId="0" borderId="0" xfId="0" applyFont="1" applyFill="1" applyBorder="1" applyAlignment="1" applyProtection="1">
      <alignment horizontal="center" vertical="center" wrapText="1"/>
      <protection hidden="1"/>
    </xf>
    <xf numFmtId="0" fontId="39" fillId="9" borderId="45" xfId="0" applyFont="1" applyFill="1" applyBorder="1" applyAlignment="1" applyProtection="1">
      <alignment horizontal="center" vertical="center" wrapText="1"/>
      <protection hidden="1"/>
    </xf>
    <xf numFmtId="0" fontId="39" fillId="9" borderId="46" xfId="0" applyFont="1" applyFill="1" applyBorder="1" applyAlignment="1" applyProtection="1">
      <alignment horizontal="center" vertical="center" wrapText="1"/>
      <protection hidden="1"/>
    </xf>
    <xf numFmtId="0" fontId="39" fillId="9" borderId="39" xfId="0" applyFont="1" applyFill="1" applyBorder="1" applyAlignment="1" applyProtection="1">
      <alignment horizontal="center" vertical="center" wrapText="1"/>
      <protection hidden="1"/>
    </xf>
    <xf numFmtId="0" fontId="39" fillId="9" borderId="0" xfId="0" applyFont="1" applyFill="1" applyBorder="1" applyAlignment="1" applyProtection="1">
      <alignment horizontal="center" vertical="center" wrapText="1"/>
      <protection hidden="1"/>
    </xf>
    <xf numFmtId="0" fontId="39" fillId="9" borderId="16" xfId="0" applyFont="1" applyFill="1" applyBorder="1" applyAlignment="1" applyProtection="1">
      <alignment horizontal="center" vertical="center" wrapText="1"/>
      <protection hidden="1"/>
    </xf>
    <xf numFmtId="0" fontId="40" fillId="9" borderId="2" xfId="0" applyFont="1" applyFill="1" applyBorder="1" applyAlignment="1" applyProtection="1">
      <alignment horizontal="center" vertical="center" wrapText="1"/>
      <protection hidden="1"/>
    </xf>
    <xf numFmtId="0" fontId="40" fillId="9" borderId="8" xfId="0" applyFont="1" applyFill="1" applyBorder="1" applyAlignment="1" applyProtection="1">
      <alignment horizontal="center" vertical="center" wrapText="1"/>
      <protection hidden="1"/>
    </xf>
    <xf numFmtId="0" fontId="40" fillId="9" borderId="9" xfId="0" applyFont="1" applyFill="1" applyBorder="1" applyAlignment="1" applyProtection="1">
      <alignment horizontal="center" vertical="center" wrapText="1"/>
      <protection hidden="1"/>
    </xf>
    <xf numFmtId="0" fontId="40" fillId="9" borderId="21" xfId="0" applyFont="1" applyFill="1" applyBorder="1" applyAlignment="1" applyProtection="1">
      <alignment horizontal="center" vertical="center" wrapText="1"/>
      <protection hidden="1"/>
    </xf>
    <xf numFmtId="0" fontId="41" fillId="9" borderId="21" xfId="0" applyFont="1" applyFill="1" applyBorder="1" applyAlignment="1" applyProtection="1">
      <alignment horizontal="center" vertical="center" wrapText="1"/>
      <protection hidden="1"/>
    </xf>
    <xf numFmtId="164" fontId="42" fillId="0" borderId="2" xfId="1" applyNumberFormat="1" applyFont="1" applyFill="1" applyBorder="1" applyAlignment="1" applyProtection="1">
      <alignment vertical="center"/>
      <protection hidden="1"/>
    </xf>
    <xf numFmtId="164" fontId="42" fillId="0" borderId="8" xfId="1" applyNumberFormat="1" applyFont="1" applyFill="1" applyBorder="1" applyAlignment="1" applyProtection="1">
      <alignment vertical="center"/>
      <protection hidden="1"/>
    </xf>
    <xf numFmtId="164" fontId="42" fillId="0" borderId="9" xfId="1" applyNumberFormat="1" applyFont="1" applyFill="1" applyBorder="1" applyAlignment="1" applyProtection="1">
      <alignment vertical="center"/>
      <protection hidden="1"/>
    </xf>
    <xf numFmtId="164" fontId="42" fillId="0" borderId="21" xfId="1" applyNumberFormat="1" applyFont="1" applyFill="1" applyBorder="1" applyAlignment="1" applyProtection="1">
      <alignment vertical="center"/>
      <protection hidden="1"/>
    </xf>
    <xf numFmtId="164" fontId="42" fillId="8" borderId="21" xfId="1" applyNumberFormat="1" applyFont="1" applyFill="1" applyBorder="1" applyAlignment="1" applyProtection="1">
      <alignment vertical="center"/>
      <protection hidden="1"/>
    </xf>
    <xf numFmtId="164" fontId="42" fillId="8" borderId="26" xfId="1" applyNumberFormat="1" applyFont="1" applyFill="1" applyBorder="1" applyAlignment="1" applyProtection="1">
      <alignment vertical="center"/>
      <protection hidden="1"/>
    </xf>
    <xf numFmtId="164" fontId="42" fillId="8" borderId="47" xfId="1" applyNumberFormat="1" applyFont="1" applyFill="1" applyBorder="1" applyAlignment="1" applyProtection="1">
      <alignment vertical="center"/>
      <protection hidden="1"/>
    </xf>
    <xf numFmtId="164" fontId="42" fillId="8" borderId="40" xfId="1" applyNumberFormat="1" applyFont="1" applyFill="1" applyBorder="1" applyAlignment="1" applyProtection="1">
      <alignment vertical="center"/>
      <protection hidden="1"/>
    </xf>
    <xf numFmtId="0" fontId="41" fillId="9" borderId="21" xfId="0" applyFont="1" applyFill="1" applyBorder="1" applyAlignment="1" applyProtection="1">
      <alignment vertical="center" wrapText="1"/>
      <protection hidden="1"/>
    </xf>
    <xf numFmtId="0" fontId="17" fillId="2" borderId="0" xfId="0" applyFont="1" applyFill="1" applyBorder="1" applyAlignment="1" applyProtection="1">
      <alignment horizontal="center" vertical="center"/>
      <protection hidden="1"/>
    </xf>
    <xf numFmtId="0" fontId="13" fillId="2" borderId="13" xfId="0" applyFont="1" applyFill="1" applyBorder="1" applyAlignment="1" applyProtection="1">
      <alignment horizontal="center" vertical="center" wrapText="1"/>
      <protection hidden="1"/>
    </xf>
    <xf numFmtId="0" fontId="13" fillId="2" borderId="1" xfId="0" applyFont="1" applyFill="1" applyBorder="1" applyAlignment="1" applyProtection="1">
      <alignment horizontal="center" vertical="center" wrapText="1"/>
      <protection hidden="1"/>
    </xf>
    <xf numFmtId="164" fontId="13" fillId="5" borderId="32" xfId="1" applyNumberFormat="1" applyFont="1" applyFill="1" applyBorder="1" applyAlignment="1" applyProtection="1">
      <alignment horizontal="center" vertical="center"/>
      <protection hidden="1"/>
    </xf>
    <xf numFmtId="164" fontId="13" fillId="5" borderId="20" xfId="1" applyNumberFormat="1" applyFont="1" applyFill="1" applyBorder="1" applyAlignment="1" applyProtection="1">
      <alignment horizontal="center" vertical="center"/>
      <protection hidden="1"/>
    </xf>
    <xf numFmtId="0" fontId="17" fillId="2" borderId="0" xfId="0" applyFont="1" applyFill="1" applyBorder="1" applyAlignment="1" applyProtection="1">
      <alignment horizontal="center" vertical="top"/>
      <protection hidden="1"/>
    </xf>
    <xf numFmtId="0" fontId="17" fillId="0" borderId="13" xfId="0" applyFont="1" applyBorder="1" applyAlignment="1" applyProtection="1">
      <alignment horizontal="center" vertical="center"/>
      <protection hidden="1"/>
    </xf>
    <xf numFmtId="0" fontId="17" fillId="0" borderId="14" xfId="0" applyFont="1" applyBorder="1" applyAlignment="1" applyProtection="1">
      <alignment horizontal="center" vertical="center"/>
      <protection hidden="1"/>
    </xf>
    <xf numFmtId="0" fontId="17" fillId="0" borderId="1" xfId="0" applyFont="1" applyBorder="1" applyAlignment="1" applyProtection="1">
      <alignment horizontal="center" vertical="center"/>
      <protection hidden="1"/>
    </xf>
    <xf numFmtId="0" fontId="13" fillId="2" borderId="10" xfId="0" applyFont="1" applyFill="1" applyBorder="1" applyAlignment="1" applyProtection="1">
      <alignment horizontal="center" vertical="center" wrapText="1"/>
      <protection hidden="1"/>
    </xf>
    <xf numFmtId="0" fontId="13" fillId="2" borderId="18" xfId="0" applyFont="1" applyFill="1" applyBorder="1" applyAlignment="1" applyProtection="1">
      <alignment horizontal="center" vertical="center" wrapText="1"/>
      <protection hidden="1"/>
    </xf>
    <xf numFmtId="164" fontId="13" fillId="5" borderId="4" xfId="1" applyNumberFormat="1" applyFont="1" applyFill="1" applyBorder="1" applyAlignment="1" applyProtection="1">
      <alignment horizontal="center" vertical="center"/>
      <protection hidden="1"/>
    </xf>
    <xf numFmtId="0" fontId="23" fillId="2" borderId="0" xfId="0" applyFont="1" applyFill="1" applyBorder="1" applyAlignment="1" applyProtection="1">
      <alignment horizontal="center" vertical="top" wrapText="1"/>
      <protection hidden="1"/>
    </xf>
    <xf numFmtId="3" fontId="20" fillId="3" borderId="10" xfId="0" applyNumberFormat="1" applyFont="1" applyFill="1" applyBorder="1" applyAlignment="1" applyProtection="1">
      <alignment horizontal="left"/>
      <protection hidden="1"/>
    </xf>
    <xf numFmtId="3" fontId="20" fillId="3" borderId="22" xfId="0" applyNumberFormat="1" applyFont="1" applyFill="1" applyBorder="1" applyAlignment="1" applyProtection="1">
      <alignment horizontal="left"/>
      <protection hidden="1"/>
    </xf>
    <xf numFmtId="0" fontId="13" fillId="7" borderId="38" xfId="0" applyFont="1" applyFill="1" applyBorder="1" applyAlignment="1" applyProtection="1">
      <alignment horizontal="center"/>
      <protection hidden="1"/>
    </xf>
    <xf numFmtId="0" fontId="13" fillId="7" borderId="24" xfId="0" applyFont="1" applyFill="1" applyBorder="1" applyAlignment="1" applyProtection="1">
      <alignment horizontal="center"/>
      <protection hidden="1"/>
    </xf>
    <xf numFmtId="164" fontId="16" fillId="0" borderId="39" xfId="0" applyNumberFormat="1" applyFont="1" applyBorder="1" applyAlignment="1" applyProtection="1">
      <alignment horizontal="center" vertical="center"/>
      <protection hidden="1"/>
    </xf>
    <xf numFmtId="164" fontId="16" fillId="0" borderId="40" xfId="0" applyNumberFormat="1" applyFont="1" applyBorder="1" applyAlignment="1" applyProtection="1">
      <alignment horizontal="center" vertical="center"/>
      <protection hidden="1"/>
    </xf>
    <xf numFmtId="164" fontId="16" fillId="0" borderId="41" xfId="0" applyNumberFormat="1" applyFont="1" applyBorder="1" applyAlignment="1" applyProtection="1">
      <alignment horizontal="center" vertical="center"/>
      <protection hidden="1"/>
    </xf>
    <xf numFmtId="164" fontId="16" fillId="0" borderId="38" xfId="0" applyNumberFormat="1" applyFont="1" applyBorder="1" applyAlignment="1" applyProtection="1">
      <alignment horizontal="center" vertical="center"/>
      <protection hidden="1"/>
    </xf>
    <xf numFmtId="0" fontId="13" fillId="2" borderId="13" xfId="0" applyFont="1" applyFill="1" applyBorder="1" applyAlignment="1" applyProtection="1">
      <alignment horizontal="center"/>
      <protection hidden="1"/>
    </xf>
    <xf numFmtId="0" fontId="13" fillId="2" borderId="1" xfId="0" applyFont="1" applyFill="1" applyBorder="1" applyAlignment="1" applyProtection="1">
      <alignment horizontal="center"/>
      <protection hidden="1"/>
    </xf>
    <xf numFmtId="0" fontId="10" fillId="0" borderId="0" xfId="0" applyFont="1" applyFill="1" applyBorder="1" applyAlignment="1" applyProtection="1">
      <alignment horizontal="center" vertical="center" wrapText="1"/>
      <protection hidden="1"/>
    </xf>
    <xf numFmtId="0" fontId="39" fillId="9" borderId="10" xfId="0" applyFont="1" applyFill="1" applyBorder="1" applyAlignment="1" applyProtection="1">
      <alignment horizontal="center" vertical="center" wrapText="1"/>
      <protection hidden="1"/>
    </xf>
    <xf numFmtId="0" fontId="39" fillId="9" borderId="22" xfId="0" applyFont="1" applyFill="1" applyBorder="1" applyAlignment="1" applyProtection="1">
      <alignment horizontal="center" vertical="center" wrapText="1"/>
      <protection hidden="1"/>
    </xf>
    <xf numFmtId="0" fontId="39" fillId="9" borderId="18" xfId="0" applyFont="1" applyFill="1" applyBorder="1" applyAlignment="1" applyProtection="1">
      <alignment horizontal="center" vertical="center" wrapText="1"/>
      <protection hidden="1"/>
    </xf>
    <xf numFmtId="0" fontId="39" fillId="9" borderId="23" xfId="0" applyFont="1" applyFill="1" applyBorder="1" applyAlignment="1" applyProtection="1">
      <alignment horizontal="center" vertical="center" wrapText="1"/>
      <protection hidden="1"/>
    </xf>
    <xf numFmtId="0" fontId="39" fillId="9" borderId="0" xfId="0" applyFont="1" applyFill="1" applyBorder="1" applyAlignment="1" applyProtection="1">
      <alignment horizontal="center" vertical="center" wrapText="1"/>
      <protection hidden="1"/>
    </xf>
    <xf numFmtId="0" fontId="39" fillId="9" borderId="7" xfId="0" applyFont="1" applyFill="1" applyBorder="1" applyAlignment="1" applyProtection="1">
      <alignment horizontal="center" vertical="center" wrapText="1"/>
      <protection hidden="1"/>
    </xf>
    <xf numFmtId="0" fontId="39" fillId="9" borderId="12" xfId="0" applyFont="1" applyFill="1" applyBorder="1" applyAlignment="1" applyProtection="1">
      <alignment horizontal="center" vertical="center" wrapText="1"/>
      <protection hidden="1"/>
    </xf>
    <xf numFmtId="0" fontId="39" fillId="9" borderId="24" xfId="0" applyFont="1" applyFill="1" applyBorder="1" applyAlignment="1" applyProtection="1">
      <alignment horizontal="center" vertical="center" wrapText="1"/>
      <protection hidden="1"/>
    </xf>
    <xf numFmtId="0" fontId="39" fillId="9" borderId="19" xfId="0" applyFont="1" applyFill="1" applyBorder="1" applyAlignment="1" applyProtection="1">
      <alignment horizontal="center" vertical="center" wrapText="1"/>
      <protection hidden="1"/>
    </xf>
    <xf numFmtId="0" fontId="39" fillId="9" borderId="15" xfId="0" applyFont="1" applyFill="1" applyBorder="1" applyAlignment="1" applyProtection="1">
      <alignment horizontal="center" vertical="center" wrapText="1"/>
      <protection hidden="1"/>
    </xf>
    <xf numFmtId="0" fontId="39" fillId="9" borderId="17" xfId="0" applyFont="1" applyFill="1" applyBorder="1" applyAlignment="1" applyProtection="1">
      <alignment horizontal="center" vertical="center" wrapText="1"/>
      <protection hidden="1"/>
    </xf>
    <xf numFmtId="0" fontId="6" fillId="0" borderId="0" xfId="0" applyFont="1" applyFill="1" applyBorder="1" applyAlignment="1" applyProtection="1">
      <alignment horizontal="left" vertical="center" wrapText="1"/>
      <protection hidden="1"/>
    </xf>
    <xf numFmtId="0" fontId="6" fillId="0" borderId="0" xfId="0" applyFont="1" applyAlignment="1" applyProtection="1">
      <alignment horizontal="left" vertical="center"/>
      <protection hidden="1"/>
    </xf>
    <xf numFmtId="0" fontId="40" fillId="9" borderId="48" xfId="0" applyFont="1" applyFill="1" applyBorder="1" applyAlignment="1" applyProtection="1">
      <alignment horizontal="center" vertical="center" wrapText="1"/>
      <protection hidden="1"/>
    </xf>
    <xf numFmtId="0" fontId="40" fillId="9" borderId="49" xfId="0" applyFont="1" applyFill="1" applyBorder="1" applyAlignment="1" applyProtection="1">
      <alignment horizontal="center" vertical="center" wrapText="1"/>
      <protection hidden="1"/>
    </xf>
    <xf numFmtId="0" fontId="40" fillId="9" borderId="50" xfId="0" applyFont="1" applyFill="1" applyBorder="1" applyAlignment="1" applyProtection="1">
      <alignment horizontal="center" vertical="center" wrapText="1"/>
      <protection hidden="1"/>
    </xf>
    <xf numFmtId="0" fontId="38" fillId="0" borderId="0" xfId="0" applyFont="1" applyAlignment="1" applyProtection="1">
      <alignment horizontal="center" vertical="center"/>
      <protection hidden="1"/>
    </xf>
    <xf numFmtId="0" fontId="1" fillId="0" borderId="0" xfId="0" applyFont="1" applyAlignment="1" applyProtection="1">
      <alignment horizontal="center" vertical="center"/>
      <protection hidden="1"/>
    </xf>
    <xf numFmtId="0" fontId="39" fillId="9" borderId="13" xfId="0" applyFont="1" applyFill="1" applyBorder="1" applyAlignment="1" applyProtection="1">
      <alignment horizontal="center" vertical="center"/>
      <protection hidden="1"/>
    </xf>
    <xf numFmtId="0" fontId="39" fillId="9" borderId="14" xfId="0" applyFont="1" applyFill="1" applyBorder="1" applyAlignment="1" applyProtection="1">
      <alignment horizontal="center" vertical="center"/>
      <protection hidden="1"/>
    </xf>
    <xf numFmtId="0" fontId="39" fillId="9" borderId="1" xfId="0" applyFont="1" applyFill="1" applyBorder="1" applyAlignment="1" applyProtection="1">
      <alignment horizontal="center" vertical="center"/>
      <protection hidden="1"/>
    </xf>
    <xf numFmtId="0" fontId="40" fillId="9" borderId="15" xfId="0" applyFont="1" applyFill="1" applyBorder="1" applyAlignment="1" applyProtection="1">
      <alignment horizontal="center" vertical="center" wrapText="1"/>
      <protection hidden="1"/>
    </xf>
    <xf numFmtId="0" fontId="40" fillId="9" borderId="17" xfId="0" applyFont="1" applyFill="1" applyBorder="1" applyAlignment="1" applyProtection="1">
      <alignment horizontal="center" vertical="center" wrapText="1"/>
      <protection hidden="1"/>
    </xf>
  </cellXfs>
  <cellStyles count="3">
    <cellStyle name="Comma" xfId="1" builtinId="3"/>
    <cellStyle name="Hyperlink" xfId="2" builtinId="8"/>
    <cellStyle name="Normal" xfId="0" builtinId="0"/>
  </cellStyles>
  <dxfs count="8">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ill>
        <patternFill>
          <bgColor rgb="FF00B050"/>
        </patternFill>
      </fill>
    </dxf>
    <dxf>
      <fill>
        <patternFill>
          <bgColor rgb="FFFF0000"/>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colors>
    <mruColors>
      <color rgb="FF0088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ec.europa.eu/info/strategy/eu-budget/long-term-eu-budget/2021-2027/spending/headings_en"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8"/>
  <sheetViews>
    <sheetView tabSelected="1" zoomScale="130" zoomScaleNormal="130" workbookViewId="0">
      <selection activeCell="C3" sqref="C3"/>
    </sheetView>
  </sheetViews>
  <sheetFormatPr defaultRowHeight="14.4" x14ac:dyDescent="0.3"/>
  <cols>
    <col min="1" max="1" width="3.6640625" customWidth="1"/>
    <col min="2" max="2" width="5.6640625" customWidth="1"/>
    <col min="3" max="3" width="135.33203125" customWidth="1"/>
    <col min="4" max="4" width="5.6640625" customWidth="1"/>
  </cols>
  <sheetData>
    <row r="1" spans="1:4" ht="16.2" thickBot="1" x14ac:dyDescent="0.35">
      <c r="A1" s="1"/>
      <c r="B1" s="1"/>
    </row>
    <row r="2" spans="1:4" ht="14.7" customHeight="1" x14ac:dyDescent="0.3">
      <c r="A2" s="1"/>
      <c r="B2" s="3"/>
      <c r="C2" s="4"/>
      <c r="D2" s="5"/>
    </row>
    <row r="3" spans="1:4" ht="23.4" x14ac:dyDescent="0.45">
      <c r="A3" s="1"/>
      <c r="B3" s="6"/>
      <c r="C3" s="7" t="s">
        <v>0</v>
      </c>
      <c r="D3" s="8"/>
    </row>
    <row r="4" spans="1:4" ht="9" customHeight="1" x14ac:dyDescent="0.3">
      <c r="A4" s="1"/>
      <c r="B4" s="9"/>
      <c r="C4" s="10"/>
      <c r="D4" s="8"/>
    </row>
    <row r="5" spans="1:4" ht="36" x14ac:dyDescent="0.3">
      <c r="A5" s="1"/>
      <c r="B5" s="9"/>
      <c r="C5" s="11" t="s">
        <v>1</v>
      </c>
      <c r="D5" s="8"/>
    </row>
    <row r="6" spans="1:4" ht="18" x14ac:dyDescent="0.3">
      <c r="A6" s="1"/>
      <c r="B6" s="9"/>
      <c r="C6" s="12"/>
      <c r="D6" s="8"/>
    </row>
    <row r="7" spans="1:4" ht="18" x14ac:dyDescent="0.3">
      <c r="B7" s="13"/>
      <c r="C7" s="14" t="s">
        <v>2</v>
      </c>
      <c r="D7" s="8"/>
    </row>
    <row r="8" spans="1:4" ht="18" x14ac:dyDescent="0.3">
      <c r="B8" s="13"/>
      <c r="C8" s="14"/>
      <c r="D8" s="8"/>
    </row>
    <row r="9" spans="1:4" ht="18" x14ac:dyDescent="0.3">
      <c r="B9" s="13"/>
      <c r="C9" s="15" t="s">
        <v>89</v>
      </c>
      <c r="D9" s="8"/>
    </row>
    <row r="10" spans="1:4" ht="15.6" x14ac:dyDescent="0.3">
      <c r="A10" s="1"/>
      <c r="B10" s="9"/>
      <c r="C10" s="16"/>
      <c r="D10" s="8"/>
    </row>
    <row r="11" spans="1:4" ht="15.6" x14ac:dyDescent="0.3">
      <c r="B11" s="17" t="s">
        <v>3</v>
      </c>
      <c r="C11" s="1" t="s">
        <v>4</v>
      </c>
      <c r="D11" s="8"/>
    </row>
    <row r="12" spans="1:4" ht="28.8" x14ac:dyDescent="0.3">
      <c r="A12" s="1"/>
      <c r="B12" s="9"/>
      <c r="C12" s="18" t="s">
        <v>5</v>
      </c>
      <c r="D12" s="8"/>
    </row>
    <row r="13" spans="1:4" ht="15.6" x14ac:dyDescent="0.3">
      <c r="B13" s="9"/>
      <c r="C13" s="16"/>
      <c r="D13" s="8"/>
    </row>
    <row r="14" spans="1:4" ht="15.6" x14ac:dyDescent="0.3">
      <c r="B14" s="17" t="s">
        <v>6</v>
      </c>
      <c r="C14" s="2" t="s">
        <v>7</v>
      </c>
      <c r="D14" s="8"/>
    </row>
    <row r="15" spans="1:4" ht="28.8" x14ac:dyDescent="0.3">
      <c r="B15" s="9"/>
      <c r="C15" s="18" t="s">
        <v>8</v>
      </c>
      <c r="D15" s="8"/>
    </row>
    <row r="16" spans="1:4" ht="15.6" x14ac:dyDescent="0.3">
      <c r="B16" s="9"/>
      <c r="C16" s="16"/>
      <c r="D16" s="8"/>
    </row>
    <row r="17" spans="2:4" ht="15.6" x14ac:dyDescent="0.3">
      <c r="B17" s="17" t="s">
        <v>9</v>
      </c>
      <c r="C17" s="2" t="s">
        <v>10</v>
      </c>
      <c r="D17" s="8"/>
    </row>
    <row r="18" spans="2:4" ht="15.6" x14ac:dyDescent="0.3">
      <c r="B18" s="9"/>
      <c r="C18" s="19" t="s">
        <v>11</v>
      </c>
      <c r="D18" s="8"/>
    </row>
    <row r="19" spans="2:4" ht="15.6" x14ac:dyDescent="0.3">
      <c r="B19" s="9"/>
      <c r="C19" s="19" t="s">
        <v>12</v>
      </c>
      <c r="D19" s="8"/>
    </row>
    <row r="20" spans="2:4" ht="12" customHeight="1" x14ac:dyDescent="0.3">
      <c r="B20" s="9"/>
      <c r="C20" s="147" t="s">
        <v>13</v>
      </c>
      <c r="D20" s="8"/>
    </row>
    <row r="21" spans="2:4" ht="15.6" x14ac:dyDescent="0.3">
      <c r="B21" s="9"/>
      <c r="C21" s="20" t="s">
        <v>14</v>
      </c>
      <c r="D21" s="8"/>
    </row>
    <row r="22" spans="2:4" ht="43.2" x14ac:dyDescent="0.3">
      <c r="B22" s="9"/>
      <c r="C22" s="21" t="s">
        <v>15</v>
      </c>
      <c r="D22" s="8"/>
    </row>
    <row r="23" spans="2:4" ht="15.6" x14ac:dyDescent="0.3">
      <c r="B23" s="9"/>
      <c r="C23" s="16"/>
      <c r="D23" s="8"/>
    </row>
    <row r="24" spans="2:4" ht="15.6" x14ac:dyDescent="0.3">
      <c r="B24" s="9"/>
      <c r="C24" s="20" t="s">
        <v>16</v>
      </c>
      <c r="D24" s="8"/>
    </row>
    <row r="25" spans="2:4" ht="50.4" customHeight="1" x14ac:dyDescent="0.3">
      <c r="B25" s="9"/>
      <c r="C25" s="19" t="s">
        <v>17</v>
      </c>
      <c r="D25" s="8"/>
    </row>
    <row r="26" spans="2:4" ht="15.6" x14ac:dyDescent="0.3">
      <c r="B26" s="9"/>
      <c r="C26" s="19"/>
      <c r="D26" s="8"/>
    </row>
    <row r="27" spans="2:4" ht="28.8" x14ac:dyDescent="0.3">
      <c r="B27" s="9"/>
      <c r="C27" s="19" t="s">
        <v>90</v>
      </c>
      <c r="D27" s="8"/>
    </row>
    <row r="28" spans="2:4" ht="15.6" x14ac:dyDescent="0.3">
      <c r="B28" s="9"/>
      <c r="C28" s="19"/>
      <c r="D28" s="8"/>
    </row>
    <row r="29" spans="2:4" ht="28.8" x14ac:dyDescent="0.3">
      <c r="B29" s="9"/>
      <c r="C29" s="19" t="s">
        <v>91</v>
      </c>
      <c r="D29" s="8"/>
    </row>
    <row r="30" spans="2:4" ht="15.6" x14ac:dyDescent="0.3">
      <c r="B30" s="9"/>
      <c r="C30" s="22" t="s">
        <v>18</v>
      </c>
      <c r="D30" s="8"/>
    </row>
    <row r="31" spans="2:4" ht="15.6" x14ac:dyDescent="0.3">
      <c r="B31" s="9"/>
      <c r="C31" s="22" t="s">
        <v>19</v>
      </c>
      <c r="D31" s="8"/>
    </row>
    <row r="32" spans="2:4" ht="15.6" x14ac:dyDescent="0.3">
      <c r="B32" s="9"/>
      <c r="C32" s="16"/>
      <c r="D32" s="8"/>
    </row>
    <row r="33" spans="2:4" ht="15.6" x14ac:dyDescent="0.3">
      <c r="B33" s="17" t="s">
        <v>20</v>
      </c>
      <c r="C33" s="2" t="s">
        <v>21</v>
      </c>
      <c r="D33" s="8"/>
    </row>
    <row r="34" spans="2:4" ht="28.8" x14ac:dyDescent="0.3">
      <c r="B34" s="17"/>
      <c r="C34" s="23" t="s">
        <v>22</v>
      </c>
      <c r="D34" s="8"/>
    </row>
    <row r="35" spans="2:4" ht="15.6" x14ac:dyDescent="0.3">
      <c r="B35" s="17"/>
      <c r="C35" s="23"/>
      <c r="D35" s="8"/>
    </row>
    <row r="36" spans="2:4" x14ac:dyDescent="0.3">
      <c r="B36" s="13"/>
      <c r="C36" s="24" t="s">
        <v>23</v>
      </c>
      <c r="D36" s="8"/>
    </row>
    <row r="37" spans="2:4" x14ac:dyDescent="0.3">
      <c r="B37" s="13"/>
      <c r="C37" s="24"/>
      <c r="D37" s="8"/>
    </row>
    <row r="38" spans="2:4" ht="18" x14ac:dyDescent="0.3">
      <c r="B38" s="13"/>
      <c r="C38" s="15" t="s">
        <v>24</v>
      </c>
      <c r="D38" s="8"/>
    </row>
    <row r="39" spans="2:4" ht="6.45" customHeight="1" x14ac:dyDescent="0.3">
      <c r="B39" s="13"/>
      <c r="C39" s="15"/>
      <c r="D39" s="8"/>
    </row>
    <row r="40" spans="2:4" x14ac:dyDescent="0.3">
      <c r="B40" s="13"/>
      <c r="C40" s="25" t="s">
        <v>25</v>
      </c>
      <c r="D40" s="8"/>
    </row>
    <row r="41" spans="2:4" ht="9" customHeight="1" x14ac:dyDescent="0.3">
      <c r="B41" s="13"/>
      <c r="C41" s="15"/>
      <c r="D41" s="8"/>
    </row>
    <row r="42" spans="2:4" x14ac:dyDescent="0.3">
      <c r="B42" s="13"/>
      <c r="C42" s="26" t="s">
        <v>26</v>
      </c>
      <c r="D42" s="8"/>
    </row>
    <row r="43" spans="2:4" x14ac:dyDescent="0.3">
      <c r="B43" s="13"/>
      <c r="C43" s="25" t="s">
        <v>27</v>
      </c>
      <c r="D43" s="8"/>
    </row>
    <row r="44" spans="2:4" ht="12" customHeight="1" x14ac:dyDescent="0.3">
      <c r="B44" s="13"/>
      <c r="C44" s="15"/>
      <c r="D44" s="8"/>
    </row>
    <row r="45" spans="2:4" x14ac:dyDescent="0.3">
      <c r="B45" s="13"/>
      <c r="C45" s="26" t="s">
        <v>28</v>
      </c>
      <c r="D45" s="8"/>
    </row>
    <row r="46" spans="2:4" ht="28.8" x14ac:dyDescent="0.3">
      <c r="B46" s="13"/>
      <c r="C46" s="23" t="s">
        <v>29</v>
      </c>
      <c r="D46" s="8"/>
    </row>
    <row r="47" spans="2:4" x14ac:dyDescent="0.3">
      <c r="B47" s="13"/>
      <c r="C47" s="23"/>
      <c r="D47" s="8"/>
    </row>
    <row r="48" spans="2:4" ht="43.2" x14ac:dyDescent="0.3">
      <c r="B48" s="13"/>
      <c r="C48" s="23" t="s">
        <v>30</v>
      </c>
      <c r="D48" s="8"/>
    </row>
    <row r="49" spans="2:4" x14ac:dyDescent="0.3">
      <c r="B49" s="13"/>
      <c r="C49" s="23"/>
      <c r="D49" s="8"/>
    </row>
    <row r="50" spans="2:4" x14ac:dyDescent="0.3">
      <c r="B50" s="13"/>
      <c r="C50" s="25" t="s">
        <v>31</v>
      </c>
      <c r="D50" s="8"/>
    </row>
    <row r="51" spans="2:4" x14ac:dyDescent="0.3">
      <c r="B51" s="13"/>
      <c r="C51" s="25"/>
      <c r="D51" s="8"/>
    </row>
    <row r="52" spans="2:4" x14ac:dyDescent="0.3">
      <c r="B52" s="13"/>
      <c r="C52" s="26" t="s">
        <v>92</v>
      </c>
      <c r="D52" s="8"/>
    </row>
    <row r="53" spans="2:4" x14ac:dyDescent="0.3">
      <c r="B53" s="13"/>
      <c r="C53" s="23" t="s">
        <v>32</v>
      </c>
      <c r="D53" s="8"/>
    </row>
    <row r="54" spans="2:4" x14ac:dyDescent="0.3">
      <c r="B54" s="13"/>
      <c r="C54" s="23"/>
      <c r="D54" s="8"/>
    </row>
    <row r="55" spans="2:4" x14ac:dyDescent="0.3">
      <c r="B55" s="13"/>
      <c r="C55" s="25" t="s">
        <v>33</v>
      </c>
      <c r="D55" s="8"/>
    </row>
    <row r="56" spans="2:4" x14ac:dyDescent="0.3">
      <c r="B56" s="13"/>
      <c r="C56" s="16"/>
      <c r="D56" s="8"/>
    </row>
    <row r="57" spans="2:4" ht="36" x14ac:dyDescent="0.3">
      <c r="B57" s="13"/>
      <c r="C57" s="27" t="s">
        <v>34</v>
      </c>
      <c r="D57" s="8"/>
    </row>
    <row r="58" spans="2:4" ht="15" thickBot="1" x14ac:dyDescent="0.35">
      <c r="B58" s="28"/>
      <c r="C58" s="29"/>
      <c r="D58" s="30"/>
    </row>
  </sheetData>
  <sheetProtection algorithmName="SHA-512" hashValue="76YHRs9wvX8ysiJ0gsfCoxmPFLkik7g3E9eOy8gTXBNOCvHATu4GQdfbR2sgworT4m222BdNIkCND6r2txqzdQ==" saltValue="cQnB0cdSW5J6MCbPle/jEg==" spinCount="100000" sheet="1" objects="1" scenarios="1"/>
  <hyperlinks>
    <hyperlink ref="C20" r:id="rId1"/>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94"/>
  <sheetViews>
    <sheetView zoomScale="70" zoomScaleNormal="70" workbookViewId="0">
      <selection activeCell="G6" sqref="G6"/>
    </sheetView>
  </sheetViews>
  <sheetFormatPr defaultColWidth="8.88671875" defaultRowHeight="15.6" x14ac:dyDescent="0.3"/>
  <cols>
    <col min="1" max="2" width="2.6640625" style="57" customWidth="1"/>
    <col min="3" max="3" width="49.33203125" style="90" customWidth="1"/>
    <col min="4" max="4" width="8.6640625" style="44" customWidth="1"/>
    <col min="5" max="5" width="12.6640625" style="44" customWidth="1"/>
    <col min="6" max="6" width="15.6640625" style="44" customWidth="1"/>
    <col min="7" max="7" width="12.6640625" style="44" customWidth="1"/>
    <col min="8" max="8" width="16" style="44" customWidth="1"/>
    <col min="9" max="9" width="12.6640625" style="44" customWidth="1"/>
    <col min="10" max="10" width="16.109375" style="44" customWidth="1"/>
    <col min="11" max="11" width="12.6640625" style="44" customWidth="1"/>
    <col min="12" max="12" width="16.33203125" style="44" customWidth="1"/>
    <col min="13" max="13" width="12.6640625" style="44" customWidth="1"/>
    <col min="14" max="14" width="15.6640625" style="44" customWidth="1"/>
    <col min="15" max="16" width="2.6640625" style="44" customWidth="1"/>
    <col min="17" max="17" width="2.6640625" style="57" customWidth="1"/>
    <col min="18" max="18" width="33.6640625" style="57" bestFit="1" customWidth="1"/>
    <col min="19" max="22" width="13.33203125" style="57" customWidth="1"/>
    <col min="23" max="23" width="2.6640625" style="57" customWidth="1"/>
    <col min="24" max="28" width="8.88671875" style="57"/>
    <col min="29" max="16384" width="8.88671875" style="44"/>
  </cols>
  <sheetData>
    <row r="1" spans="2:29" ht="16.2" thickBot="1" x14ac:dyDescent="0.35">
      <c r="C1" s="42"/>
      <c r="D1" s="57"/>
      <c r="E1" s="57"/>
      <c r="F1" s="57"/>
      <c r="G1" s="57"/>
      <c r="H1" s="57"/>
      <c r="I1" s="57"/>
      <c r="J1" s="57"/>
      <c r="K1" s="57"/>
      <c r="L1" s="57"/>
      <c r="M1" s="57"/>
      <c r="N1" s="57"/>
      <c r="O1" s="57"/>
      <c r="P1" s="57"/>
    </row>
    <row r="2" spans="2:29" ht="21.6" thickBot="1" x14ac:dyDescent="0.35">
      <c r="B2" s="58"/>
      <c r="C2" s="59" t="s">
        <v>88</v>
      </c>
      <c r="D2" s="60"/>
      <c r="E2" s="61"/>
      <c r="F2" s="61"/>
      <c r="G2" s="62"/>
      <c r="H2" s="62"/>
      <c r="I2" s="62"/>
      <c r="J2" s="62"/>
      <c r="K2" s="62"/>
      <c r="L2" s="62"/>
      <c r="M2" s="61"/>
      <c r="N2" s="61"/>
      <c r="O2" s="63"/>
      <c r="P2" s="57"/>
      <c r="X2" s="42"/>
      <c r="Y2" s="42"/>
      <c r="Z2" s="42"/>
      <c r="AA2" s="42"/>
      <c r="AB2" s="42"/>
      <c r="AC2" s="42"/>
    </row>
    <row r="3" spans="2:29" ht="47.4" thickBot="1" x14ac:dyDescent="0.35">
      <c r="B3" s="64"/>
      <c r="C3" s="65" t="s">
        <v>35</v>
      </c>
      <c r="D3" s="66"/>
      <c r="E3" s="127">
        <v>12</v>
      </c>
      <c r="F3" s="67"/>
      <c r="G3" s="175" t="s">
        <v>36</v>
      </c>
      <c r="H3" s="176"/>
      <c r="I3" s="176"/>
      <c r="J3" s="176"/>
      <c r="K3" s="176"/>
      <c r="L3" s="176"/>
      <c r="M3" s="176"/>
      <c r="N3" s="177"/>
      <c r="O3" s="68"/>
      <c r="P3" s="56"/>
      <c r="X3" s="42"/>
      <c r="Y3" s="42"/>
      <c r="Z3" s="42"/>
      <c r="AA3" s="42"/>
      <c r="AB3" s="42"/>
      <c r="AC3" s="42"/>
    </row>
    <row r="4" spans="2:29" ht="18.75" customHeight="1" thickBot="1" x14ac:dyDescent="0.35">
      <c r="B4" s="64"/>
      <c r="C4" s="69"/>
      <c r="D4" s="69"/>
      <c r="E4" s="42"/>
      <c r="F4" s="42"/>
      <c r="G4" s="56"/>
      <c r="H4" s="56"/>
      <c r="I4" s="56"/>
      <c r="J4" s="56"/>
      <c r="K4" s="56"/>
      <c r="L4" s="56"/>
      <c r="M4" s="56"/>
      <c r="N4" s="56"/>
      <c r="O4" s="68"/>
      <c r="P4" s="56"/>
      <c r="X4" s="42"/>
      <c r="Y4" s="42"/>
      <c r="Z4" s="42"/>
      <c r="AA4" s="42"/>
      <c r="AB4" s="42"/>
      <c r="AC4" s="42"/>
    </row>
    <row r="5" spans="2:29" ht="69.75" customHeight="1" thickBot="1" x14ac:dyDescent="0.35">
      <c r="B5" s="64"/>
      <c r="C5" s="42"/>
      <c r="D5" s="42"/>
      <c r="E5" s="178" t="s">
        <v>37</v>
      </c>
      <c r="F5" s="179"/>
      <c r="G5" s="178" t="s">
        <v>38</v>
      </c>
      <c r="H5" s="179"/>
      <c r="I5" s="170" t="s">
        <v>39</v>
      </c>
      <c r="J5" s="171"/>
      <c r="K5" s="178" t="s">
        <v>40</v>
      </c>
      <c r="L5" s="179"/>
      <c r="M5" s="178" t="s">
        <v>41</v>
      </c>
      <c r="N5" s="179"/>
      <c r="O5" s="70"/>
      <c r="P5" s="71"/>
      <c r="X5" s="42"/>
      <c r="Y5" s="42"/>
      <c r="Z5" s="42"/>
      <c r="AA5" s="42"/>
      <c r="AB5" s="42"/>
      <c r="AC5" s="42"/>
    </row>
    <row r="6" spans="2:29" ht="31.2" x14ac:dyDescent="0.3">
      <c r="B6" s="64"/>
      <c r="C6" s="72"/>
      <c r="D6" s="72"/>
      <c r="E6" s="73" t="s">
        <v>42</v>
      </c>
      <c r="F6" s="74" t="s">
        <v>43</v>
      </c>
      <c r="G6" s="73" t="s">
        <v>42</v>
      </c>
      <c r="H6" s="74" t="s">
        <v>43</v>
      </c>
      <c r="I6" s="73" t="s">
        <v>42</v>
      </c>
      <c r="J6" s="74" t="s">
        <v>43</v>
      </c>
      <c r="K6" s="73" t="s">
        <v>42</v>
      </c>
      <c r="L6" s="75" t="s">
        <v>43</v>
      </c>
      <c r="M6" s="76" t="s">
        <v>44</v>
      </c>
      <c r="N6" s="77" t="s">
        <v>43</v>
      </c>
      <c r="O6" s="70"/>
      <c r="P6" s="71"/>
      <c r="X6" s="42"/>
      <c r="Y6" s="42"/>
      <c r="Z6" s="42"/>
      <c r="AA6" s="42"/>
      <c r="AB6" s="42"/>
      <c r="AC6" s="42"/>
    </row>
    <row r="7" spans="2:29" x14ac:dyDescent="0.3">
      <c r="B7" s="64"/>
      <c r="C7" s="78" t="s">
        <v>45</v>
      </c>
      <c r="D7" s="78"/>
      <c r="E7" s="128"/>
      <c r="F7" s="47">
        <f>$E$3*E7</f>
        <v>0</v>
      </c>
      <c r="G7" s="124"/>
      <c r="H7" s="47">
        <f>$E$3*G7</f>
        <v>0</v>
      </c>
      <c r="I7" s="172" t="s">
        <v>46</v>
      </c>
      <c r="J7" s="173"/>
      <c r="K7" s="180" t="s">
        <v>46</v>
      </c>
      <c r="L7" s="173"/>
      <c r="M7" s="51">
        <f>E7+G7</f>
        <v>0</v>
      </c>
      <c r="N7" s="52">
        <f>F7+H7</f>
        <v>0</v>
      </c>
      <c r="O7" s="70"/>
      <c r="P7" s="71"/>
      <c r="X7" s="42"/>
      <c r="Y7" s="42"/>
      <c r="Z7" s="42"/>
      <c r="AA7" s="42"/>
      <c r="AB7" s="42"/>
      <c r="AC7" s="42"/>
    </row>
    <row r="8" spans="2:29" ht="16.2" thickBot="1" x14ac:dyDescent="0.35">
      <c r="B8" s="64"/>
      <c r="C8" s="78" t="s">
        <v>47</v>
      </c>
      <c r="D8" s="79" t="str">
        <f>IF((E8+G8)&lt;D13+1,
IF((K8+I8)&lt;D14+1,
IF(I8&lt;D15+1,
IF(K8&lt;D16+1,
"Ok","Error"),"ERROR"),"ERROR"),"ERROR")</f>
        <v>Ok</v>
      </c>
      <c r="E8" s="46">
        <v>0</v>
      </c>
      <c r="F8" s="47">
        <f>$E$3*E8</f>
        <v>0</v>
      </c>
      <c r="G8" s="125">
        <v>0</v>
      </c>
      <c r="H8" s="48">
        <f>$E$3*G8</f>
        <v>0</v>
      </c>
      <c r="I8" s="125">
        <v>0</v>
      </c>
      <c r="J8" s="49">
        <f>$E$3*I8</f>
        <v>0</v>
      </c>
      <c r="K8" s="124">
        <v>0</v>
      </c>
      <c r="L8" s="50">
        <f>$E$3*K8</f>
        <v>0</v>
      </c>
      <c r="M8" s="51">
        <f>E8+G8+K8+I8</f>
        <v>0</v>
      </c>
      <c r="N8" s="52">
        <f>F8+H8+J8+L8</f>
        <v>0</v>
      </c>
      <c r="O8" s="70"/>
      <c r="P8" s="71"/>
      <c r="X8" s="42"/>
      <c r="Y8" s="42"/>
      <c r="Z8" s="42"/>
      <c r="AA8" s="42"/>
      <c r="AB8" s="42"/>
      <c r="AC8" s="42"/>
    </row>
    <row r="9" spans="2:29" ht="16.2" thickBot="1" x14ac:dyDescent="0.35">
      <c r="B9" s="64"/>
      <c r="C9" s="80" t="s">
        <v>48</v>
      </c>
      <c r="D9" s="80"/>
      <c r="E9" s="81">
        <f>SUM(E7:E8)</f>
        <v>0</v>
      </c>
      <c r="F9" s="82">
        <f>SUM(F7:F8)</f>
        <v>0</v>
      </c>
      <c r="G9" s="83">
        <f>SUM(G7:G8)</f>
        <v>0</v>
      </c>
      <c r="H9" s="84">
        <f>SUM(H7:H8)</f>
        <v>0</v>
      </c>
      <c r="I9" s="83">
        <f>SUM(I7:I8)</f>
        <v>0</v>
      </c>
      <c r="J9" s="85">
        <f>J8</f>
        <v>0</v>
      </c>
      <c r="K9" s="81">
        <f>SUM(K7:K8)</f>
        <v>0</v>
      </c>
      <c r="L9" s="85">
        <f>L8</f>
        <v>0</v>
      </c>
      <c r="M9" s="86">
        <f>SUM(M7:M8)</f>
        <v>0</v>
      </c>
      <c r="N9" s="87"/>
      <c r="O9" s="70"/>
      <c r="P9" s="71"/>
      <c r="X9" s="42"/>
      <c r="Y9" s="42"/>
      <c r="Z9" s="42"/>
      <c r="AA9" s="42"/>
      <c r="AB9" s="42"/>
      <c r="AC9" s="42"/>
    </row>
    <row r="10" spans="2:29" ht="16.2" thickBot="1" x14ac:dyDescent="0.35">
      <c r="B10" s="64"/>
      <c r="C10" s="42" t="s">
        <v>49</v>
      </c>
      <c r="D10" s="42"/>
      <c r="E10" s="42"/>
      <c r="F10" s="42"/>
      <c r="G10" s="42"/>
      <c r="H10" s="42"/>
      <c r="I10" s="42"/>
      <c r="J10" s="42"/>
      <c r="K10" s="42"/>
      <c r="L10" s="42"/>
      <c r="M10" s="126"/>
      <c r="N10" s="56"/>
      <c r="O10" s="68"/>
      <c r="P10" s="56"/>
      <c r="X10" s="42"/>
      <c r="Y10" s="42"/>
      <c r="Z10" s="42"/>
      <c r="AA10" s="42"/>
      <c r="AB10" s="42"/>
      <c r="AC10" s="42"/>
    </row>
    <row r="11" spans="2:29" ht="18.600000000000001" customHeight="1" x14ac:dyDescent="0.3">
      <c r="B11" s="64"/>
      <c r="C11" s="42"/>
      <c r="D11" s="42"/>
      <c r="E11" s="42"/>
      <c r="F11" s="42"/>
      <c r="G11" s="56"/>
      <c r="H11" s="56"/>
      <c r="I11" s="56"/>
      <c r="J11" s="56"/>
      <c r="K11" s="56"/>
      <c r="L11" s="56"/>
      <c r="M11" s="181"/>
      <c r="N11" s="181"/>
      <c r="O11" s="68"/>
      <c r="P11" s="56"/>
      <c r="X11" s="42"/>
      <c r="Y11" s="42"/>
      <c r="Z11" s="42"/>
      <c r="AA11" s="42"/>
      <c r="AB11" s="42"/>
      <c r="AC11" s="42"/>
    </row>
    <row r="12" spans="2:29" x14ac:dyDescent="0.3">
      <c r="B12" s="64"/>
      <c r="C12" s="42"/>
      <c r="D12" s="42"/>
      <c r="E12" s="42"/>
      <c r="F12" s="42"/>
      <c r="G12" s="56"/>
      <c r="H12" s="174"/>
      <c r="I12" s="174"/>
      <c r="J12" s="174"/>
      <c r="K12" s="174"/>
      <c r="L12" s="56"/>
      <c r="M12" s="56"/>
      <c r="N12" s="56"/>
      <c r="O12" s="68"/>
      <c r="P12" s="56"/>
      <c r="Q12" s="56"/>
      <c r="R12" s="42"/>
      <c r="S12" s="42"/>
      <c r="T12" s="42"/>
      <c r="U12" s="42"/>
      <c r="V12" s="42"/>
      <c r="W12" s="42"/>
      <c r="X12" s="42"/>
      <c r="Y12" s="42"/>
      <c r="Z12" s="42"/>
      <c r="AA12" s="42"/>
      <c r="AB12" s="42"/>
      <c r="AC12" s="42"/>
    </row>
    <row r="13" spans="2:29" x14ac:dyDescent="0.3">
      <c r="B13" s="88"/>
      <c r="C13" s="88" t="s">
        <v>50</v>
      </c>
      <c r="D13" s="88">
        <v>60</v>
      </c>
      <c r="E13" s="89"/>
      <c r="F13" s="88" t="s">
        <v>51</v>
      </c>
      <c r="G13" s="88"/>
      <c r="H13" s="88"/>
      <c r="I13" s="90"/>
      <c r="J13" s="91"/>
      <c r="K13" s="90"/>
      <c r="L13" s="56"/>
      <c r="M13" s="56"/>
      <c r="N13" s="56"/>
      <c r="O13" s="68"/>
      <c r="P13" s="56"/>
      <c r="Q13" s="56"/>
      <c r="W13" s="42"/>
      <c r="X13" s="42"/>
      <c r="Y13" s="42"/>
      <c r="Z13" s="42"/>
      <c r="AA13" s="42"/>
      <c r="AB13" s="42"/>
      <c r="AC13" s="42"/>
    </row>
    <row r="14" spans="2:29" x14ac:dyDescent="0.3">
      <c r="B14" s="88"/>
      <c r="C14" s="88" t="s">
        <v>52</v>
      </c>
      <c r="D14" s="88">
        <v>24</v>
      </c>
      <c r="E14" s="89"/>
      <c r="F14" s="89"/>
      <c r="G14" s="42"/>
      <c r="H14" s="89"/>
      <c r="I14" s="148"/>
      <c r="J14" s="91"/>
      <c r="K14" s="148"/>
      <c r="L14" s="56"/>
      <c r="M14" s="56"/>
      <c r="N14" s="56"/>
      <c r="O14" s="68"/>
      <c r="P14" s="56"/>
      <c r="Q14" s="56"/>
      <c r="W14" s="42"/>
      <c r="X14" s="42"/>
      <c r="Y14" s="42"/>
      <c r="Z14" s="42"/>
      <c r="AA14" s="42"/>
      <c r="AB14" s="42"/>
      <c r="AC14" s="42"/>
    </row>
    <row r="15" spans="2:29" x14ac:dyDescent="0.3">
      <c r="B15" s="88"/>
      <c r="C15" s="88" t="s">
        <v>53</v>
      </c>
      <c r="D15" s="88">
        <v>6</v>
      </c>
      <c r="E15" s="89"/>
      <c r="F15" s="89"/>
      <c r="G15" s="42"/>
      <c r="H15" s="89"/>
      <c r="I15" s="148"/>
      <c r="J15" s="91"/>
      <c r="K15" s="148"/>
      <c r="L15" s="56"/>
      <c r="M15" s="56"/>
      <c r="N15" s="56"/>
      <c r="O15" s="68"/>
      <c r="P15" s="56"/>
      <c r="Q15" s="56"/>
      <c r="W15" s="42"/>
      <c r="X15" s="42"/>
      <c r="Y15" s="42"/>
      <c r="Z15" s="42"/>
      <c r="AA15" s="42"/>
      <c r="AB15" s="42"/>
      <c r="AC15" s="42"/>
    </row>
    <row r="16" spans="2:29" ht="16.2" thickBot="1" x14ac:dyDescent="0.35">
      <c r="B16" s="88"/>
      <c r="C16" s="88" t="s">
        <v>54</v>
      </c>
      <c r="D16" s="88">
        <v>18</v>
      </c>
      <c r="E16" s="92"/>
      <c r="F16" s="92"/>
      <c r="G16" s="93"/>
      <c r="H16" s="93"/>
      <c r="I16" s="93"/>
      <c r="J16" s="93"/>
      <c r="K16" s="93"/>
      <c r="L16" s="93"/>
      <c r="M16" s="93"/>
      <c r="N16" s="93"/>
      <c r="O16" s="94"/>
      <c r="P16" s="56"/>
      <c r="Q16" s="56"/>
      <c r="W16" s="42"/>
      <c r="X16" s="42"/>
      <c r="Y16" s="42"/>
      <c r="Z16" s="42"/>
      <c r="AA16" s="42"/>
      <c r="AB16" s="42"/>
      <c r="AC16" s="42"/>
    </row>
    <row r="17" spans="2:29" ht="16.2" thickBot="1" x14ac:dyDescent="0.35">
      <c r="C17" s="80"/>
      <c r="D17" s="95"/>
      <c r="E17" s="89"/>
      <c r="F17" s="89"/>
      <c r="G17" s="56"/>
      <c r="H17" s="56"/>
      <c r="I17" s="56"/>
      <c r="J17" s="56"/>
      <c r="K17" s="56"/>
      <c r="L17" s="56"/>
      <c r="M17" s="56"/>
      <c r="N17" s="56"/>
      <c r="O17" s="56"/>
      <c r="P17" s="56"/>
      <c r="Q17" s="56"/>
      <c r="W17" s="42"/>
      <c r="X17" s="42"/>
      <c r="Y17" s="42"/>
      <c r="Z17" s="42"/>
      <c r="AA17" s="42"/>
      <c r="AB17" s="42"/>
      <c r="AC17" s="42"/>
    </row>
    <row r="18" spans="2:29" ht="21.6" thickBot="1" x14ac:dyDescent="0.35">
      <c r="B18" s="58"/>
      <c r="C18" s="96"/>
      <c r="D18" s="61"/>
      <c r="E18" s="61"/>
      <c r="F18" s="61"/>
      <c r="G18" s="61"/>
      <c r="H18" s="59" t="s">
        <v>55</v>
      </c>
      <c r="I18" s="59"/>
      <c r="J18" s="59"/>
      <c r="K18" s="61"/>
      <c r="L18" s="61"/>
      <c r="M18" s="97"/>
      <c r="N18" s="97"/>
      <c r="O18" s="63"/>
      <c r="P18" s="56"/>
      <c r="Q18" s="56"/>
      <c r="R18" s="98"/>
      <c r="S18" s="99"/>
      <c r="T18" s="42"/>
      <c r="U18" s="42"/>
      <c r="V18" s="42"/>
      <c r="W18" s="42"/>
      <c r="X18" s="42"/>
      <c r="Y18" s="42"/>
      <c r="Z18" s="42"/>
      <c r="AA18" s="42"/>
      <c r="AB18" s="42"/>
      <c r="AC18" s="42"/>
    </row>
    <row r="19" spans="2:29" ht="21.6" thickBot="1" x14ac:dyDescent="0.35">
      <c r="B19" s="64"/>
      <c r="C19" s="100"/>
      <c r="D19" s="42"/>
      <c r="E19" s="42"/>
      <c r="F19" s="42"/>
      <c r="G19" s="42"/>
      <c r="H19" s="101"/>
      <c r="I19" s="101"/>
      <c r="J19" s="101"/>
      <c r="K19" s="169" t="s">
        <v>56</v>
      </c>
      <c r="L19" s="169"/>
      <c r="M19" s="102" t="str">
        <f>D8</f>
        <v>Ok</v>
      </c>
      <c r="N19" s="103"/>
      <c r="O19" s="104"/>
      <c r="P19" s="56"/>
      <c r="Q19" s="56"/>
      <c r="R19" s="98"/>
      <c r="S19" s="99"/>
      <c r="T19" s="42"/>
      <c r="U19" s="42"/>
      <c r="V19" s="42"/>
      <c r="W19" s="42"/>
      <c r="X19" s="42"/>
      <c r="Y19" s="42"/>
      <c r="Z19" s="42"/>
      <c r="AA19" s="42"/>
      <c r="AB19" s="42"/>
      <c r="AC19" s="42"/>
    </row>
    <row r="20" spans="2:29" ht="16.2" thickBot="1" x14ac:dyDescent="0.35">
      <c r="B20" s="64"/>
      <c r="C20" s="42"/>
      <c r="D20" s="105"/>
      <c r="E20" s="42"/>
      <c r="F20" s="42"/>
      <c r="G20" s="56"/>
      <c r="H20" s="42"/>
      <c r="I20" s="42"/>
      <c r="J20" s="42"/>
      <c r="K20" s="57"/>
      <c r="L20" s="57"/>
      <c r="M20" s="57"/>
      <c r="N20" s="106"/>
      <c r="O20" s="104"/>
      <c r="P20" s="42"/>
      <c r="Q20" s="42"/>
      <c r="R20" s="98"/>
      <c r="S20" s="107"/>
      <c r="T20" s="107"/>
      <c r="U20" s="107"/>
      <c r="V20" s="107"/>
      <c r="W20" s="42"/>
      <c r="X20" s="42"/>
      <c r="Y20" s="42"/>
      <c r="Z20" s="42"/>
      <c r="AA20" s="42"/>
      <c r="AB20" s="42"/>
      <c r="AC20" s="42"/>
    </row>
    <row r="21" spans="2:29" ht="16.2" thickBot="1" x14ac:dyDescent="0.35">
      <c r="B21" s="64"/>
      <c r="C21" s="42"/>
      <c r="D21" s="42"/>
      <c r="E21" s="42"/>
      <c r="F21" s="56"/>
      <c r="G21" s="190" t="s">
        <v>14</v>
      </c>
      <c r="H21" s="191"/>
      <c r="I21" s="190" t="s">
        <v>57</v>
      </c>
      <c r="J21" s="191"/>
      <c r="K21" s="190" t="s">
        <v>58</v>
      </c>
      <c r="L21" s="191"/>
      <c r="M21" s="42"/>
      <c r="N21" s="57"/>
      <c r="O21" s="104"/>
      <c r="P21" s="42"/>
      <c r="Q21" s="42"/>
      <c r="R21" s="42"/>
      <c r="S21" s="42"/>
      <c r="T21" s="42"/>
      <c r="U21" s="42"/>
      <c r="V21" s="42"/>
      <c r="W21" s="42"/>
      <c r="X21" s="42"/>
      <c r="Y21" s="42"/>
      <c r="Z21" s="42"/>
      <c r="AA21" s="42"/>
      <c r="AB21" s="42"/>
      <c r="AC21" s="42"/>
    </row>
    <row r="22" spans="2:29" ht="47.4" thickBot="1" x14ac:dyDescent="0.35">
      <c r="B22" s="64"/>
      <c r="C22" s="42"/>
      <c r="D22" s="42"/>
      <c r="E22" s="71"/>
      <c r="F22" s="108" t="s">
        <v>59</v>
      </c>
      <c r="G22" s="109" t="s">
        <v>60</v>
      </c>
      <c r="H22" s="110" t="s">
        <v>61</v>
      </c>
      <c r="I22" s="109" t="s">
        <v>60</v>
      </c>
      <c r="J22" s="110" t="s">
        <v>62</v>
      </c>
      <c r="K22" s="108" t="s">
        <v>63</v>
      </c>
      <c r="L22" s="109" t="s">
        <v>61</v>
      </c>
      <c r="M22" s="111" t="s">
        <v>64</v>
      </c>
      <c r="N22" s="57"/>
      <c r="O22" s="104"/>
      <c r="P22" s="42"/>
      <c r="Q22" s="42"/>
      <c r="S22" s="42"/>
      <c r="T22" s="42"/>
      <c r="U22" s="42"/>
      <c r="V22" s="42"/>
      <c r="W22" s="42"/>
      <c r="X22" s="42"/>
      <c r="Y22" s="42"/>
      <c r="Z22" s="42"/>
      <c r="AA22" s="42"/>
      <c r="AB22" s="42"/>
      <c r="AC22" s="42"/>
    </row>
    <row r="23" spans="2:29" ht="16.2" thickBot="1" x14ac:dyDescent="0.35">
      <c r="B23" s="64"/>
      <c r="C23" s="42"/>
      <c r="D23" s="42"/>
      <c r="E23" s="71"/>
      <c r="F23" s="42"/>
      <c r="G23" s="42"/>
      <c r="K23" s="42"/>
      <c r="M23" s="42"/>
      <c r="N23" s="57"/>
      <c r="O23" s="104"/>
      <c r="P23" s="42"/>
      <c r="Q23" s="42"/>
      <c r="R23" s="42"/>
      <c r="S23" s="42"/>
      <c r="T23" s="42"/>
      <c r="U23" s="42"/>
      <c r="V23" s="42"/>
      <c r="W23" s="42"/>
      <c r="X23" s="42"/>
      <c r="Y23" s="42"/>
      <c r="Z23" s="42"/>
      <c r="AA23" s="42"/>
      <c r="AB23" s="42"/>
      <c r="AC23" s="42"/>
    </row>
    <row r="24" spans="2:29" x14ac:dyDescent="0.3">
      <c r="B24" s="64"/>
      <c r="C24" s="112" t="s">
        <v>65</v>
      </c>
      <c r="D24" s="113"/>
      <c r="E24" s="113"/>
      <c r="F24" s="53">
        <v>1400</v>
      </c>
      <c r="G24" s="31">
        <f>MIN(D13,(E8+G8))*F24*E3</f>
        <v>0</v>
      </c>
      <c r="H24" s="32">
        <f>G24/F24</f>
        <v>0</v>
      </c>
      <c r="I24" s="33">
        <f>MIN(D15,I9)*F24*E3</f>
        <v>0</v>
      </c>
      <c r="J24" s="186">
        <f>$E$3*MIN(D15,I8)</f>
        <v>0</v>
      </c>
      <c r="K24" s="33">
        <f>MIN(D16,K9)*F24*E3</f>
        <v>0</v>
      </c>
      <c r="L24" s="188">
        <f>$E$3*MIN(D16,K8)</f>
        <v>0</v>
      </c>
      <c r="M24" s="34">
        <f>G24+K24+I24</f>
        <v>0</v>
      </c>
      <c r="N24" s="57"/>
      <c r="O24" s="104"/>
      <c r="P24" s="42"/>
      <c r="Q24" s="42"/>
      <c r="R24" s="42"/>
      <c r="S24" s="42"/>
      <c r="T24" s="42"/>
      <c r="U24" s="42"/>
      <c r="V24" s="42"/>
      <c r="W24" s="42"/>
      <c r="X24" s="42"/>
      <c r="Y24" s="42"/>
      <c r="Z24" s="42"/>
      <c r="AA24" s="42"/>
      <c r="AB24" s="42"/>
      <c r="AC24" s="42"/>
    </row>
    <row r="25" spans="2:29" ht="16.2" thickBot="1" x14ac:dyDescent="0.35">
      <c r="B25" s="64"/>
      <c r="C25" s="114" t="s">
        <v>66</v>
      </c>
      <c r="D25" s="115"/>
      <c r="E25" s="115"/>
      <c r="F25" s="54">
        <v>750</v>
      </c>
      <c r="G25" s="35">
        <f>MIN(100,E9+G9)*F25*E3</f>
        <v>0</v>
      </c>
      <c r="H25" s="36">
        <f>G25/F25</f>
        <v>0</v>
      </c>
      <c r="I25" s="37">
        <f>MIN(D15,I9)*F25*E3</f>
        <v>0</v>
      </c>
      <c r="J25" s="187"/>
      <c r="K25" s="37">
        <f>MIN(D16,K9)*F25*E3</f>
        <v>0</v>
      </c>
      <c r="L25" s="189"/>
      <c r="M25" s="38">
        <f>G25+K25+I25</f>
        <v>0</v>
      </c>
      <c r="N25" s="57"/>
      <c r="O25" s="104"/>
      <c r="P25" s="42"/>
      <c r="Q25" s="42"/>
      <c r="R25" s="42"/>
      <c r="S25" s="42"/>
      <c r="T25" s="42"/>
      <c r="U25" s="42"/>
      <c r="V25" s="42"/>
      <c r="W25" s="42"/>
      <c r="X25" s="42"/>
      <c r="Y25" s="42"/>
      <c r="Z25" s="42"/>
      <c r="AA25" s="42"/>
      <c r="AB25" s="42"/>
      <c r="AC25" s="42"/>
    </row>
    <row r="26" spans="2:29" ht="16.2" thickBot="1" x14ac:dyDescent="0.35">
      <c r="B26" s="64"/>
      <c r="C26" s="116" t="s">
        <v>67</v>
      </c>
      <c r="D26" s="117"/>
      <c r="E26" s="117"/>
      <c r="F26" s="55">
        <v>60000</v>
      </c>
      <c r="G26" s="39">
        <f>M10*F26</f>
        <v>0</v>
      </c>
      <c r="H26" s="184" t="s">
        <v>68</v>
      </c>
      <c r="I26" s="185"/>
      <c r="J26" s="185"/>
      <c r="K26" s="185"/>
      <c r="L26" s="185"/>
      <c r="M26" s="40">
        <f>G26</f>
        <v>0</v>
      </c>
      <c r="N26" s="57"/>
      <c r="O26" s="104"/>
      <c r="P26" s="42"/>
      <c r="Q26" s="42"/>
    </row>
    <row r="27" spans="2:29" ht="16.2" thickBot="1" x14ac:dyDescent="0.35">
      <c r="B27" s="64"/>
      <c r="C27" s="182" t="s">
        <v>69</v>
      </c>
      <c r="D27" s="183"/>
      <c r="E27" s="183"/>
      <c r="F27" s="56"/>
      <c r="G27" s="41">
        <f>SUM(G24:G26)</f>
        <v>0</v>
      </c>
      <c r="H27" s="42"/>
      <c r="I27" s="41">
        <f>SUM(I24:I26)</f>
        <v>0</v>
      </c>
      <c r="J27" s="43"/>
      <c r="K27" s="41">
        <f>SUM(K24:K26)</f>
        <v>0</v>
      </c>
      <c r="M27" s="45">
        <f>SUM(M24:M26)</f>
        <v>0</v>
      </c>
      <c r="N27" s="57"/>
      <c r="O27" s="104"/>
      <c r="P27" s="42"/>
      <c r="Q27" s="42"/>
      <c r="S27" s="118"/>
    </row>
    <row r="28" spans="2:29" x14ac:dyDescent="0.3">
      <c r="B28" s="64"/>
      <c r="C28" s="42"/>
      <c r="D28" s="42"/>
      <c r="E28" s="42"/>
      <c r="F28" s="42"/>
      <c r="G28" s="56"/>
      <c r="H28" s="42"/>
      <c r="I28" s="42"/>
      <c r="J28" s="42"/>
      <c r="K28" s="43"/>
      <c r="L28" s="43"/>
      <c r="M28" s="43"/>
      <c r="N28" s="43"/>
      <c r="O28" s="104"/>
      <c r="P28" s="42"/>
      <c r="Q28" s="42"/>
      <c r="S28" s="118"/>
    </row>
    <row r="29" spans="2:29" x14ac:dyDescent="0.3">
      <c r="B29" s="64"/>
      <c r="C29" s="42"/>
      <c r="D29" s="42"/>
      <c r="E29" s="42"/>
      <c r="F29" s="42"/>
      <c r="G29" s="88" t="s">
        <v>70</v>
      </c>
      <c r="H29" s="88"/>
      <c r="I29" s="88"/>
      <c r="J29" s="88"/>
      <c r="K29" s="119"/>
      <c r="L29" s="119"/>
      <c r="M29" s="119"/>
      <c r="N29" s="119"/>
      <c r="O29" s="120"/>
      <c r="P29" s="42"/>
      <c r="Q29" s="42"/>
      <c r="S29" s="118"/>
    </row>
    <row r="30" spans="2:29" x14ac:dyDescent="0.3">
      <c r="B30" s="64"/>
      <c r="C30" s="42"/>
      <c r="D30" s="42"/>
      <c r="E30" s="42"/>
      <c r="F30" s="42"/>
      <c r="G30" s="88" t="s">
        <v>71</v>
      </c>
      <c r="H30" s="88"/>
      <c r="I30" s="88"/>
      <c r="J30" s="88"/>
      <c r="K30" s="88"/>
      <c r="L30" s="88"/>
      <c r="M30" s="88"/>
      <c r="N30" s="88"/>
      <c r="O30" s="120"/>
      <c r="P30" s="42"/>
      <c r="Q30" s="42"/>
    </row>
    <row r="31" spans="2:29" ht="16.2" thickBot="1" x14ac:dyDescent="0.35">
      <c r="B31" s="121"/>
      <c r="C31" s="122"/>
      <c r="D31" s="122"/>
      <c r="E31" s="122"/>
      <c r="F31" s="122"/>
      <c r="G31" s="122"/>
      <c r="H31" s="122"/>
      <c r="I31" s="122"/>
      <c r="J31" s="122"/>
      <c r="K31" s="122"/>
      <c r="L31" s="122"/>
      <c r="M31" s="122"/>
      <c r="N31" s="122"/>
      <c r="O31" s="123"/>
      <c r="P31" s="57"/>
    </row>
    <row r="32" spans="2:29" x14ac:dyDescent="0.3">
      <c r="C32" s="42"/>
      <c r="D32" s="57"/>
      <c r="E32" s="57"/>
      <c r="F32" s="57"/>
      <c r="G32" s="57"/>
      <c r="H32" s="42"/>
      <c r="I32" s="42"/>
      <c r="J32" s="42"/>
      <c r="K32" s="42"/>
      <c r="L32" s="42"/>
      <c r="M32" s="42"/>
      <c r="N32" s="57"/>
      <c r="O32" s="57"/>
      <c r="P32" s="57"/>
    </row>
    <row r="33" spans="3:16" x14ac:dyDescent="0.3">
      <c r="C33" s="42"/>
      <c r="D33" s="57"/>
      <c r="E33" s="57"/>
      <c r="F33" s="57"/>
      <c r="G33" s="57"/>
      <c r="H33" s="42"/>
      <c r="I33" s="42"/>
      <c r="J33" s="42"/>
      <c r="K33" s="42"/>
      <c r="L33" s="42"/>
      <c r="M33" s="42"/>
      <c r="N33" s="57"/>
      <c r="O33" s="57"/>
      <c r="P33" s="57"/>
    </row>
    <row r="34" spans="3:16" s="57" customFormat="1" ht="124.2" customHeight="1" x14ac:dyDescent="0.3">
      <c r="C34" s="42"/>
    </row>
    <row r="35" spans="3:16" s="57" customFormat="1" x14ac:dyDescent="0.3">
      <c r="C35" s="42"/>
    </row>
    <row r="36" spans="3:16" s="57" customFormat="1" x14ac:dyDescent="0.3">
      <c r="C36" s="42"/>
    </row>
    <row r="37" spans="3:16" s="57" customFormat="1" x14ac:dyDescent="0.3">
      <c r="C37" s="42"/>
    </row>
    <row r="38" spans="3:16" s="57" customFormat="1" x14ac:dyDescent="0.3">
      <c r="C38" s="42"/>
    </row>
    <row r="39" spans="3:16" s="57" customFormat="1" x14ac:dyDescent="0.3">
      <c r="C39" s="42"/>
    </row>
    <row r="40" spans="3:16" s="57" customFormat="1" x14ac:dyDescent="0.3">
      <c r="C40" s="42"/>
    </row>
    <row r="41" spans="3:16" s="57" customFormat="1" x14ac:dyDescent="0.3">
      <c r="C41" s="42"/>
    </row>
    <row r="42" spans="3:16" s="57" customFormat="1" x14ac:dyDescent="0.3">
      <c r="C42" s="42"/>
    </row>
    <row r="43" spans="3:16" s="57" customFormat="1" x14ac:dyDescent="0.3">
      <c r="C43" s="42"/>
    </row>
    <row r="44" spans="3:16" s="57" customFormat="1" x14ac:dyDescent="0.3">
      <c r="C44" s="42"/>
    </row>
    <row r="45" spans="3:16" s="57" customFormat="1" x14ac:dyDescent="0.3">
      <c r="C45" s="42"/>
    </row>
    <row r="46" spans="3:16" s="57" customFormat="1" x14ac:dyDescent="0.3">
      <c r="C46" s="42"/>
    </row>
    <row r="47" spans="3:16" s="57" customFormat="1" x14ac:dyDescent="0.3">
      <c r="C47" s="42"/>
    </row>
    <row r="48" spans="3:16" s="57" customFormat="1" x14ac:dyDescent="0.3">
      <c r="C48" s="42"/>
    </row>
    <row r="49" spans="3:3" s="57" customFormat="1" x14ac:dyDescent="0.3">
      <c r="C49" s="42"/>
    </row>
    <row r="50" spans="3:3" s="57" customFormat="1" x14ac:dyDescent="0.3">
      <c r="C50" s="42"/>
    </row>
    <row r="51" spans="3:3" s="57" customFormat="1" x14ac:dyDescent="0.3">
      <c r="C51" s="42"/>
    </row>
    <row r="52" spans="3:3" s="57" customFormat="1" x14ac:dyDescent="0.3">
      <c r="C52" s="42"/>
    </row>
    <row r="53" spans="3:3" s="57" customFormat="1" x14ac:dyDescent="0.3">
      <c r="C53" s="42"/>
    </row>
    <row r="54" spans="3:3" s="57" customFormat="1" x14ac:dyDescent="0.3">
      <c r="C54" s="42"/>
    </row>
    <row r="55" spans="3:3" s="57" customFormat="1" x14ac:dyDescent="0.3">
      <c r="C55" s="42"/>
    </row>
    <row r="56" spans="3:3" s="57" customFormat="1" x14ac:dyDescent="0.3">
      <c r="C56" s="42"/>
    </row>
    <row r="57" spans="3:3" s="57" customFormat="1" x14ac:dyDescent="0.3">
      <c r="C57" s="42"/>
    </row>
    <row r="58" spans="3:3" s="57" customFormat="1" x14ac:dyDescent="0.3">
      <c r="C58" s="42"/>
    </row>
    <row r="59" spans="3:3" s="57" customFormat="1" x14ac:dyDescent="0.3">
      <c r="C59" s="42"/>
    </row>
    <row r="60" spans="3:3" s="57" customFormat="1" x14ac:dyDescent="0.3">
      <c r="C60" s="42"/>
    </row>
    <row r="61" spans="3:3" s="57" customFormat="1" x14ac:dyDescent="0.3">
      <c r="C61" s="42"/>
    </row>
    <row r="62" spans="3:3" s="57" customFormat="1" x14ac:dyDescent="0.3">
      <c r="C62" s="42"/>
    </row>
    <row r="63" spans="3:3" s="57" customFormat="1" x14ac:dyDescent="0.3">
      <c r="C63" s="42"/>
    </row>
    <row r="64" spans="3:3" s="57" customFormat="1" x14ac:dyDescent="0.3">
      <c r="C64" s="42"/>
    </row>
    <row r="65" spans="3:3" s="57" customFormat="1" x14ac:dyDescent="0.3">
      <c r="C65" s="42"/>
    </row>
    <row r="66" spans="3:3" s="57" customFormat="1" x14ac:dyDescent="0.3">
      <c r="C66" s="42"/>
    </row>
    <row r="67" spans="3:3" s="57" customFormat="1" x14ac:dyDescent="0.3">
      <c r="C67" s="42"/>
    </row>
    <row r="68" spans="3:3" s="57" customFormat="1" x14ac:dyDescent="0.3">
      <c r="C68" s="42"/>
    </row>
    <row r="69" spans="3:3" s="57" customFormat="1" x14ac:dyDescent="0.3">
      <c r="C69" s="42"/>
    </row>
    <row r="70" spans="3:3" s="57" customFormat="1" x14ac:dyDescent="0.3">
      <c r="C70" s="42"/>
    </row>
    <row r="71" spans="3:3" s="57" customFormat="1" x14ac:dyDescent="0.3">
      <c r="C71" s="42"/>
    </row>
    <row r="72" spans="3:3" s="57" customFormat="1" x14ac:dyDescent="0.3">
      <c r="C72" s="42"/>
    </row>
    <row r="73" spans="3:3" s="57" customFormat="1" x14ac:dyDescent="0.3">
      <c r="C73" s="42"/>
    </row>
    <row r="74" spans="3:3" s="57" customFormat="1" x14ac:dyDescent="0.3">
      <c r="C74" s="42"/>
    </row>
    <row r="75" spans="3:3" s="57" customFormat="1" x14ac:dyDescent="0.3">
      <c r="C75" s="42"/>
    </row>
    <row r="76" spans="3:3" s="57" customFormat="1" x14ac:dyDescent="0.3">
      <c r="C76" s="42"/>
    </row>
    <row r="77" spans="3:3" s="57" customFormat="1" x14ac:dyDescent="0.3">
      <c r="C77" s="42"/>
    </row>
    <row r="78" spans="3:3" s="57" customFormat="1" x14ac:dyDescent="0.3">
      <c r="C78" s="42"/>
    </row>
    <row r="79" spans="3:3" s="57" customFormat="1" x14ac:dyDescent="0.3">
      <c r="C79" s="42"/>
    </row>
    <row r="80" spans="3:3" s="57" customFormat="1" x14ac:dyDescent="0.3">
      <c r="C80" s="42"/>
    </row>
    <row r="81" spans="3:3" s="57" customFormat="1" x14ac:dyDescent="0.3">
      <c r="C81" s="42"/>
    </row>
    <row r="82" spans="3:3" s="57" customFormat="1" x14ac:dyDescent="0.3">
      <c r="C82" s="42"/>
    </row>
    <row r="83" spans="3:3" s="57" customFormat="1" x14ac:dyDescent="0.3">
      <c r="C83" s="42"/>
    </row>
    <row r="84" spans="3:3" s="57" customFormat="1" x14ac:dyDescent="0.3">
      <c r="C84" s="42"/>
    </row>
    <row r="85" spans="3:3" s="57" customFormat="1" x14ac:dyDescent="0.3">
      <c r="C85" s="42"/>
    </row>
    <row r="86" spans="3:3" s="57" customFormat="1" x14ac:dyDescent="0.3">
      <c r="C86" s="42"/>
    </row>
    <row r="87" spans="3:3" s="57" customFormat="1" x14ac:dyDescent="0.3">
      <c r="C87" s="42"/>
    </row>
    <row r="88" spans="3:3" s="57" customFormat="1" x14ac:dyDescent="0.3">
      <c r="C88" s="42"/>
    </row>
    <row r="89" spans="3:3" s="57" customFormat="1" x14ac:dyDescent="0.3">
      <c r="C89" s="42"/>
    </row>
    <row r="90" spans="3:3" s="57" customFormat="1" x14ac:dyDescent="0.3">
      <c r="C90" s="42"/>
    </row>
    <row r="91" spans="3:3" s="57" customFormat="1" x14ac:dyDescent="0.3">
      <c r="C91" s="42"/>
    </row>
    <row r="92" spans="3:3" s="57" customFormat="1" x14ac:dyDescent="0.3">
      <c r="C92" s="42"/>
    </row>
    <row r="93" spans="3:3" s="57" customFormat="1" x14ac:dyDescent="0.3">
      <c r="C93" s="42"/>
    </row>
    <row r="94" spans="3:3" s="57" customFormat="1" x14ac:dyDescent="0.3">
      <c r="C94" s="42"/>
    </row>
  </sheetData>
  <sheetProtection algorithmName="SHA-512" hashValue="CiIdkvfCRJvASKyaPc6YFiOl46kMPbP6YoDdFgT3zIIi+MkTZQYdVpdgP6TdLwzyoDN7BUA0QOZ8i/msqu2qCw==" saltValue="Tv3owdk7tZ93bGg8nMGA7w==" spinCount="100000" sheet="1" objects="1" scenarios="1"/>
  <mergeCells count="18">
    <mergeCell ref="C27:E27"/>
    <mergeCell ref="H26:L26"/>
    <mergeCell ref="J24:J25"/>
    <mergeCell ref="L24:L25"/>
    <mergeCell ref="I21:J21"/>
    <mergeCell ref="K21:L21"/>
    <mergeCell ref="G21:H21"/>
    <mergeCell ref="E5:F5"/>
    <mergeCell ref="K5:L5"/>
    <mergeCell ref="K7:L7"/>
    <mergeCell ref="M11:N11"/>
    <mergeCell ref="M5:N5"/>
    <mergeCell ref="G5:H5"/>
    <mergeCell ref="K19:L19"/>
    <mergeCell ref="I5:J5"/>
    <mergeCell ref="I7:J7"/>
    <mergeCell ref="H12:K12"/>
    <mergeCell ref="G3:N3"/>
  </mergeCells>
  <conditionalFormatting sqref="D8">
    <cfRule type="cellIs" dxfId="7" priority="7" operator="equal">
      <formula>"ERROR"</formula>
    </cfRule>
    <cfRule type="cellIs" dxfId="6" priority="8" operator="equal">
      <formula>"Ok"</formula>
    </cfRule>
  </conditionalFormatting>
  <conditionalFormatting sqref="N20 M19">
    <cfRule type="cellIs" dxfId="5" priority="5" operator="equal">
      <formula>"ERROR"</formula>
    </cfRule>
    <cfRule type="cellIs" dxfId="4" priority="6" operator="equal">
      <formula>"Ok"</formula>
    </cfRule>
  </conditionalFormatting>
  <conditionalFormatting sqref="C8">
    <cfRule type="cellIs" dxfId="3" priority="4" operator="equal">
      <formula>"ERROR"</formula>
    </cfRule>
  </conditionalFormatting>
  <conditionalFormatting sqref="I8">
    <cfRule type="cellIs" dxfId="2" priority="9" operator="greaterThan">
      <formula>$D$15</formula>
    </cfRule>
    <cfRule type="cellIs" dxfId="1" priority="10" operator="greaterThan">
      <formula>7</formula>
    </cfRule>
  </conditionalFormatting>
  <conditionalFormatting sqref="K8">
    <cfRule type="cellIs" dxfId="0" priority="11" operator="greaterThan">
      <formula>$D$16</formula>
    </cfRule>
  </conditionalFormatting>
  <dataValidations count="4">
    <dataValidation type="whole" allowBlank="1" showInputMessage="1" showErrorMessage="1" errorTitle="Integer number" error="Number must be a Whole number (No Commas &quot;,&quot;)" sqref="E7">
      <formula1>0</formula1>
      <formula2>1000000000</formula2>
    </dataValidation>
    <dataValidation type="whole" allowBlank="1" showInputMessage="1" showErrorMessage="1" errorTitle="Number must be an Integer " error="Number must be a Whole number (No Commas &quot;,&quot;)" sqref="E8">
      <formula1>0</formula1>
      <formula2>10000000</formula2>
    </dataValidation>
    <dataValidation type="whole" operator="lessThan" allowBlank="1" showInputMessage="1" showErrorMessage="1" errorTitle="Integer" error="Number must be a Whole number (No Commas &quot;,&quot;)" sqref="K8 G7:G8">
      <formula1>1000000</formula1>
    </dataValidation>
    <dataValidation type="whole" operator="lessThan" allowBlank="1" showInputMessage="1" showErrorMessage="1" errorTitle="Whole number" error="Number must be a Whole number (No Commas &quot;,&quot;)" sqref="I8">
      <formula1>1000000</formula1>
    </dataValidation>
  </dataValidations>
  <printOptions horizontalCentered="1" verticalCentered="1"/>
  <pageMargins left="0.70866141732283472" right="0.70866141732283472" top="0.74803149606299213" bottom="0.74803149606299213" header="0.31496062992125984" footer="0.31496062992125984"/>
  <pageSetup paperSize="9" orientation="landscape" verticalDpi="0" r:id="rId1"/>
  <headerFooter>
    <oddHeader>&amp;C&amp;"-,Bold"&amp;14&amp;K00B0F0Estimated number of enrolled students and calculation of the grant</oddHeader>
  </headerFooter>
  <extLst>
    <ext xmlns:x14="http://schemas.microsoft.com/office/spreadsheetml/2009/9/main" uri="{CCE6A557-97BC-4b89-ADB6-D9C93CAAB3DF}">
      <x14:dataValidations xmlns:xm="http://schemas.microsoft.com/office/excel/2006/main" count="2">
        <x14:dataValidation type="list" allowBlank="1" showInputMessage="1" showErrorMessage="1">
          <x14:formula1>
            <xm:f>Lists!$B$2:$B$4</xm:f>
          </x14:formula1>
          <xm:sqref>E3</xm:sqref>
        </x14:dataValidation>
        <x14:dataValidation type="list" allowBlank="1" showInputMessage="1" showErrorMessage="1">
          <x14:formula1>
            <xm:f>Lists!$B$7:$B$9</xm:f>
          </x14:formula1>
          <xm:sqref>M10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5"/>
  <sheetViews>
    <sheetView showGridLines="0" topLeftCell="C4" zoomScale="110" zoomScaleNormal="110" zoomScalePageLayoutView="70" workbookViewId="0">
      <selection activeCell="E8" sqref="E8"/>
    </sheetView>
  </sheetViews>
  <sheetFormatPr defaultColWidth="8.88671875" defaultRowHeight="14.4" x14ac:dyDescent="0.3"/>
  <cols>
    <col min="1" max="1" width="46.109375" style="131" customWidth="1"/>
    <col min="2" max="4" width="27.109375" style="131" customWidth="1"/>
    <col min="5" max="8" width="29.109375" style="131" customWidth="1"/>
    <col min="9" max="9" width="22.6640625" style="131" customWidth="1"/>
    <col min="10" max="10" width="12.6640625" style="131" customWidth="1"/>
    <col min="11" max="11" width="19.44140625" style="131" customWidth="1"/>
    <col min="12" max="12" width="12.88671875" style="131" customWidth="1"/>
    <col min="13" max="13" width="20.33203125" style="131" customWidth="1"/>
    <col min="14" max="14" width="24" style="146" customWidth="1"/>
    <col min="15" max="15" width="20.33203125" style="131" customWidth="1"/>
    <col min="16" max="16384" width="8.88671875" style="131"/>
  </cols>
  <sheetData>
    <row r="1" spans="1:15" ht="32.4" customHeight="1" x14ac:dyDescent="0.3">
      <c r="A1" s="209" t="s">
        <v>87</v>
      </c>
      <c r="B1" s="209"/>
      <c r="C1" s="209"/>
      <c r="D1" s="209"/>
      <c r="E1" s="209"/>
      <c r="F1" s="209"/>
      <c r="G1" s="209"/>
      <c r="H1" s="209"/>
      <c r="I1" s="209"/>
      <c r="J1" s="129"/>
      <c r="K1" s="129"/>
      <c r="L1" s="129"/>
      <c r="M1" s="129"/>
      <c r="N1" s="129"/>
      <c r="O1" s="130"/>
    </row>
    <row r="2" spans="1:15" ht="32.4" customHeight="1" thickBot="1" x14ac:dyDescent="0.35">
      <c r="A2" s="210"/>
      <c r="B2" s="210"/>
      <c r="C2" s="210"/>
      <c r="D2" s="210"/>
      <c r="E2" s="210"/>
      <c r="F2" s="210"/>
      <c r="G2" s="210"/>
      <c r="H2" s="210"/>
      <c r="I2" s="210"/>
      <c r="J2" s="129"/>
      <c r="K2" s="129"/>
      <c r="L2" s="129"/>
      <c r="M2" s="129"/>
      <c r="N2" s="129"/>
      <c r="O2" s="130"/>
    </row>
    <row r="3" spans="1:15" ht="40.950000000000003" customHeight="1" thickBot="1" x14ac:dyDescent="0.35">
      <c r="A3" s="132"/>
      <c r="B3" s="211" t="s">
        <v>72</v>
      </c>
      <c r="C3" s="212"/>
      <c r="D3" s="212"/>
      <c r="E3" s="212"/>
      <c r="F3" s="212"/>
      <c r="G3" s="212"/>
      <c r="H3" s="212"/>
      <c r="I3" s="213"/>
      <c r="J3" s="132"/>
      <c r="K3" s="132"/>
      <c r="L3" s="132"/>
      <c r="M3" s="132"/>
      <c r="N3" s="132"/>
      <c r="O3" s="133"/>
    </row>
    <row r="4" spans="1:15" ht="40.200000000000003" customHeight="1" thickBot="1" x14ac:dyDescent="0.4">
      <c r="A4" s="134"/>
      <c r="B4" s="211" t="s">
        <v>73</v>
      </c>
      <c r="C4" s="212"/>
      <c r="D4" s="212"/>
      <c r="E4" s="212"/>
      <c r="F4" s="212"/>
      <c r="G4" s="212"/>
      <c r="H4" s="212"/>
      <c r="I4" s="213"/>
      <c r="J4" s="135"/>
      <c r="N4" s="131"/>
    </row>
    <row r="5" spans="1:15" ht="56.25" customHeight="1" x14ac:dyDescent="0.3">
      <c r="A5" s="135"/>
      <c r="B5" s="193" t="s">
        <v>74</v>
      </c>
      <c r="C5" s="194"/>
      <c r="D5" s="195"/>
      <c r="E5" s="193" t="s">
        <v>75</v>
      </c>
      <c r="F5" s="194"/>
      <c r="G5" s="195"/>
      <c r="H5" s="202" t="s">
        <v>76</v>
      </c>
      <c r="I5" s="202" t="s">
        <v>41</v>
      </c>
      <c r="K5" s="192"/>
      <c r="N5" s="131"/>
    </row>
    <row r="6" spans="1:15" ht="46.2" customHeight="1" thickBot="1" x14ac:dyDescent="0.35">
      <c r="A6" s="135"/>
      <c r="B6" s="196"/>
      <c r="C6" s="197"/>
      <c r="D6" s="198"/>
      <c r="E6" s="199"/>
      <c r="F6" s="200"/>
      <c r="G6" s="201"/>
      <c r="H6" s="203"/>
      <c r="I6" s="203"/>
      <c r="K6" s="192"/>
      <c r="N6" s="131"/>
    </row>
    <row r="7" spans="1:15" ht="46.2" customHeight="1" thickBot="1" x14ac:dyDescent="0.35">
      <c r="A7" s="135"/>
      <c r="B7" s="150" t="str">
        <f>Calculator!G21</f>
        <v>Heading 2</v>
      </c>
      <c r="C7" s="151" t="str">
        <f>Calculator!I21</f>
        <v xml:space="preserve">Heading 6 IPA </v>
      </c>
      <c r="D7" s="152" t="str">
        <f>Calculator!K21</f>
        <v>Heading 6 NDICI</v>
      </c>
      <c r="E7" s="150" t="s">
        <v>14</v>
      </c>
      <c r="F7" s="151" t="s">
        <v>57</v>
      </c>
      <c r="G7" s="152" t="s">
        <v>58</v>
      </c>
      <c r="H7" s="153"/>
      <c r="I7" s="154"/>
      <c r="K7" s="149"/>
      <c r="N7" s="131"/>
    </row>
    <row r="8" spans="1:15" ht="45.6" customHeight="1" thickBot="1" x14ac:dyDescent="0.35">
      <c r="A8" s="159" t="s">
        <v>77</v>
      </c>
      <c r="B8" s="155" t="s">
        <v>78</v>
      </c>
      <c r="C8" s="156" t="str">
        <f>B8</f>
        <v>Unit contribution</v>
      </c>
      <c r="D8" s="157" t="str">
        <f>C8</f>
        <v>Unit contribution</v>
      </c>
      <c r="E8" s="155" t="str">
        <f>D8</f>
        <v>Unit contribution</v>
      </c>
      <c r="F8" s="156" t="str">
        <f>D8</f>
        <v>Unit contribution</v>
      </c>
      <c r="G8" s="157" t="str">
        <f>F8</f>
        <v>Unit contribution</v>
      </c>
      <c r="H8" s="158" t="str">
        <f>G8</f>
        <v>Unit contribution</v>
      </c>
      <c r="I8" s="214" t="s">
        <v>79</v>
      </c>
      <c r="N8" s="131"/>
    </row>
    <row r="9" spans="1:15" ht="40.200000000000003" customHeight="1" thickBot="1" x14ac:dyDescent="0.35">
      <c r="A9" s="136"/>
      <c r="B9" s="206" t="s">
        <v>80</v>
      </c>
      <c r="C9" s="207"/>
      <c r="D9" s="208"/>
      <c r="E9" s="206" t="s">
        <v>81</v>
      </c>
      <c r="F9" s="207"/>
      <c r="G9" s="208"/>
      <c r="H9" s="158" t="s">
        <v>82</v>
      </c>
      <c r="I9" s="215"/>
      <c r="N9" s="131"/>
    </row>
    <row r="10" spans="1:15" ht="37.950000000000003" customHeight="1" thickBot="1" x14ac:dyDescent="0.35">
      <c r="A10" s="168" t="s">
        <v>83</v>
      </c>
      <c r="B10" s="160">
        <f>Calculator!G24</f>
        <v>0</v>
      </c>
      <c r="C10" s="161">
        <f>Calculator!I24</f>
        <v>0</v>
      </c>
      <c r="D10" s="162">
        <f>Calculator!K24</f>
        <v>0</v>
      </c>
      <c r="E10" s="160">
        <f>Calculator!G25</f>
        <v>0</v>
      </c>
      <c r="F10" s="161">
        <f>Calculator!I25</f>
        <v>0</v>
      </c>
      <c r="G10" s="162">
        <f>Calculator!K25</f>
        <v>0</v>
      </c>
      <c r="H10" s="163">
        <f>Calculator!M26</f>
        <v>0</v>
      </c>
      <c r="I10" s="164">
        <f>SUM(B10:H10)</f>
        <v>0</v>
      </c>
      <c r="N10" s="131"/>
    </row>
    <row r="11" spans="1:15" ht="43.95" customHeight="1" thickBot="1" x14ac:dyDescent="0.35">
      <c r="A11" s="168" t="s">
        <v>84</v>
      </c>
      <c r="B11" s="165">
        <f>B10</f>
        <v>0</v>
      </c>
      <c r="C11" s="166">
        <f>C10</f>
        <v>0</v>
      </c>
      <c r="D11" s="167">
        <f t="shared" ref="D11:I11" si="0">D10</f>
        <v>0</v>
      </c>
      <c r="E11" s="165">
        <f t="shared" si="0"/>
        <v>0</v>
      </c>
      <c r="F11" s="166">
        <f t="shared" si="0"/>
        <v>0</v>
      </c>
      <c r="G11" s="167">
        <f t="shared" si="0"/>
        <v>0</v>
      </c>
      <c r="H11" s="164">
        <f t="shared" si="0"/>
        <v>0</v>
      </c>
      <c r="I11" s="164">
        <f t="shared" si="0"/>
        <v>0</v>
      </c>
      <c r="N11" s="131"/>
    </row>
    <row r="12" spans="1:15" x14ac:dyDescent="0.3">
      <c r="A12" s="137"/>
      <c r="B12" s="138"/>
      <c r="C12" s="138"/>
      <c r="D12" s="138"/>
      <c r="E12" s="138"/>
      <c r="F12" s="138"/>
      <c r="G12" s="138"/>
      <c r="H12" s="138"/>
      <c r="I12" s="138"/>
      <c r="J12" s="138"/>
      <c r="K12" s="138"/>
      <c r="L12" s="138"/>
      <c r="M12" s="139"/>
      <c r="N12" s="140"/>
    </row>
    <row r="13" spans="1:15" ht="25.2" customHeight="1" x14ac:dyDescent="0.3">
      <c r="A13" s="137"/>
      <c r="B13" s="138"/>
      <c r="C13" s="138"/>
      <c r="D13" s="138"/>
      <c r="E13" s="138"/>
      <c r="F13" s="138"/>
      <c r="G13" s="138"/>
      <c r="H13" s="138"/>
      <c r="I13" s="138"/>
      <c r="J13" s="138"/>
      <c r="K13" s="138"/>
      <c r="L13" s="138"/>
      <c r="M13" s="139"/>
      <c r="N13" s="140"/>
    </row>
    <row r="14" spans="1:15" s="143" customFormat="1" ht="20.100000000000001" customHeight="1" x14ac:dyDescent="0.3">
      <c r="A14" s="204"/>
      <c r="B14" s="204"/>
      <c r="C14" s="204"/>
      <c r="D14" s="204"/>
      <c r="E14" s="204"/>
      <c r="F14" s="204"/>
      <c r="G14" s="204"/>
      <c r="H14" s="204"/>
      <c r="I14" s="204"/>
      <c r="J14" s="141"/>
      <c r="K14" s="141"/>
      <c r="L14" s="141"/>
      <c r="M14" s="141"/>
      <c r="N14" s="141"/>
      <c r="O14" s="142"/>
    </row>
    <row r="15" spans="1:15" ht="20.100000000000001" customHeight="1" x14ac:dyDescent="0.3">
      <c r="A15" s="205"/>
      <c r="B15" s="205"/>
      <c r="C15" s="205"/>
      <c r="D15" s="205"/>
      <c r="E15" s="205"/>
      <c r="F15" s="205"/>
      <c r="G15" s="205"/>
      <c r="H15" s="205"/>
      <c r="I15" s="205"/>
      <c r="J15" s="144"/>
      <c r="K15" s="144"/>
      <c r="L15" s="144"/>
      <c r="M15" s="144"/>
      <c r="N15" s="145"/>
    </row>
  </sheetData>
  <sheetProtection algorithmName="SHA-512" hashValue="T/zAxmoHL2qvIZ0ivfV91fu0+fn5ikCSrJAZvVah2fQtPlWna2wrk/8NZ8u+jvlQOuyDv5rzrjyXPjWcA3ZFBA==" saltValue="3eYmCKJMcyqAo2cnBzPpYA==" spinCount="100000" sheet="1" objects="1" scenarios="1"/>
  <mergeCells count="14">
    <mergeCell ref="A15:I15"/>
    <mergeCell ref="B9:D9"/>
    <mergeCell ref="A1:I1"/>
    <mergeCell ref="A2:I2"/>
    <mergeCell ref="B3:I3"/>
    <mergeCell ref="E9:G9"/>
    <mergeCell ref="I8:I9"/>
    <mergeCell ref="B4:I4"/>
    <mergeCell ref="I5:I6"/>
    <mergeCell ref="K5:K6"/>
    <mergeCell ref="B5:D6"/>
    <mergeCell ref="E5:G6"/>
    <mergeCell ref="H5:H6"/>
    <mergeCell ref="A14:I14"/>
  </mergeCells>
  <pageMargins left="0.43307086614173229" right="0.23622047244094491" top="0.48029411764705882" bottom="0.55118110236220474" header="0.31496062992125984" footer="0.31496062992125984"/>
  <pageSetup paperSize="8" scale="52"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9"/>
  <sheetViews>
    <sheetView workbookViewId="0">
      <selection activeCell="B10" sqref="B10"/>
    </sheetView>
  </sheetViews>
  <sheetFormatPr defaultRowHeight="14.4" x14ac:dyDescent="0.3"/>
  <cols>
    <col min="2" max="2" width="34.33203125" bestFit="1" customWidth="1"/>
    <col min="3" max="3" width="3.109375" customWidth="1"/>
  </cols>
  <sheetData>
    <row r="1" spans="2:2" x14ac:dyDescent="0.3">
      <c r="B1" t="s">
        <v>85</v>
      </c>
    </row>
    <row r="2" spans="2:2" x14ac:dyDescent="0.3">
      <c r="B2">
        <v>12</v>
      </c>
    </row>
    <row r="3" spans="2:2" x14ac:dyDescent="0.3">
      <c r="B3">
        <v>18</v>
      </c>
    </row>
    <row r="4" spans="2:2" x14ac:dyDescent="0.3">
      <c r="B4">
        <v>24</v>
      </c>
    </row>
    <row r="6" spans="2:2" x14ac:dyDescent="0.3">
      <c r="B6" t="s">
        <v>86</v>
      </c>
    </row>
    <row r="7" spans="2:2" x14ac:dyDescent="0.3">
      <c r="B7">
        <v>0</v>
      </c>
    </row>
    <row r="8" spans="2:2" x14ac:dyDescent="0.3">
      <c r="B8">
        <v>1</v>
      </c>
    </row>
    <row r="9" spans="2:2" x14ac:dyDescent="0.3">
      <c r="B9">
        <v>2</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ct:contentTypeSchema xmlns:ct="http://schemas.microsoft.com/office/2006/metadata/contentType" xmlns:ma="http://schemas.microsoft.com/office/2006/metadata/properties/metaAttributes" ct:_="" ma:_="" ma:contentTypeName="EC Document" ma:contentTypeID="0x010100258AA79CEB83498886A3A086811232500015D68561EDF2314DA91E1210E4D82B5C" ma:contentTypeVersion="38" ma:contentTypeDescription="Create a new document in this library." ma:contentTypeScope="" ma:versionID="5bd3aece7be86501d62b18ace078dd72">
  <xsd:schema xmlns:xsd="http://www.w3.org/2001/XMLSchema" xmlns:xs="http://www.w3.org/2001/XMLSchema" xmlns:p="http://schemas.microsoft.com/office/2006/metadata/properties" xmlns:ns2="084a5cd8-1559-4e94-ac72-b94fb9abc19e" targetNamespace="http://schemas.microsoft.com/office/2006/metadata/properties" ma:root="true" ma:fieldsID="70a803a5bf2309634bbeb34531d60260" ns2:_="">
    <xsd:import namespace="084a5cd8-1559-4e94-ac72-b94fb9abc19e"/>
    <xsd:element name="properties">
      <xsd:complexType>
        <xsd:sequence>
          <xsd:element name="documentManagement">
            <xsd:complexType>
              <xsd:all>
                <xsd:element ref="ns2:ProgrGroup" minOccurs="0"/>
                <xsd:element ref="ns2:ProgrCategory" minOccurs="0"/>
                <xsd:element ref="ns2:Order1" minOccurs="0"/>
                <xsd:element ref="ns2:DocComments" minOccurs="0"/>
                <xsd:element ref="ns2:DocOfficerComments" minOccurs="0"/>
                <xsd:element ref="ns2:DocStatus" minOccurs="0"/>
                <xsd:element ref="ns2:DocPublProtocol" minOccurs="0"/>
                <xsd:element ref="ns2:DocInternalExternal" minOccurs="0"/>
                <xsd:element ref="ns2:DocPublDestination" minOccurs="0"/>
                <xsd:element ref="ns2:DocPublDate" minOccurs="0"/>
                <xsd:element ref="ns2:DocPublversion" minOccurs="0"/>
                <xsd:element ref="ns2:ITcomments" minOccurs="0"/>
                <xsd:element ref="ns2:IT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84a5cd8-1559-4e94-ac72-b94fb9abc19e" elementFormDefault="qualified">
    <xsd:import namespace="http://schemas.microsoft.com/office/2006/documentManagement/types"/>
    <xsd:import namespace="http://schemas.microsoft.com/office/infopath/2007/PartnerControls"/>
    <xsd:element name="ProgrGroup" ma:index="1" nillable="true" ma:displayName="Programme Docs Group" ma:description="Needed for MGAs &amp; Programme Documents (MFF 2021-2027)" ma:format="Dropdown" ma:internalName="ProgrGroup">
      <xsd:simpleType>
        <xsd:union memberTypes="dms:Text">
          <xsd:simpleType>
            <xsd:restriction base="dms:Choice">
              <xsd:enumeration value="00 CORPORATE MASTERFILES"/>
              <xsd:enumeration value="01 HORIZON and EURATOM"/>
              <xsd:enumeration value="02 RFCS"/>
              <xsd:enumeration value="03 DIGITAL EUROPE"/>
              <xsd:enumeration value="04 EUROPEAN DEFENCE FUND (EDF)"/>
              <xsd:enumeration value="05 SPACE"/>
              <xsd:enumeration value="06 CEF"/>
              <xsd:enumeration value="07 ERDF"/>
              <xsd:enumeration value="08 COHESION FUND"/>
              <xsd:enumeration value="09 LIFE"/>
              <xsd:enumeration value="10 INNOVFUND"/>
              <xsd:enumeration value="11 RENEWFM"/>
              <xsd:enumeration value="12 EMFAF"/>
              <xsd:enumeration value="13 AGRIP"/>
              <xsd:enumeration value="14 IMCAP"/>
              <xsd:enumeration value="15 SINGLE MARKET (SMP)"/>
              <xsd:enumeration value="16 ERASMUS"/>
              <xsd:enumeration value="17 CREATIVE EUROPE"/>
              <xsd:enumeration value="18 EUROPEAN SOLIDARITY CORPS (ESC)"/>
              <xsd:enumeration value="19 CERV"/>
              <xsd:enumeration value="20 JUSTICE"/>
              <xsd:enumeration value="21 ESF and SOCPL"/>
              <xsd:enumeration value="22 EU4HEALTH"/>
              <xsd:enumeration value="23 AMIF, ISF and BMVI"/>
              <xsd:enumeration value="24 EU ANTI-FRAUD"/>
              <xsd:enumeration value="25 CUSTOMS and FISCALIS"/>
              <xsd:enumeration value="26 CCEI"/>
              <xsd:enumeration value="27 PERICLES"/>
              <xsd:enumeration value="28 TECHNICAL SUPPORT (TSI)"/>
              <xsd:enumeration value="29 UCPM"/>
              <xsd:enumeration value="30 HUMANITARIAN AID"/>
              <xsd:enumeration value="31 RELEX"/>
              <xsd:enumeration value="40 EUROPE DIRECT"/>
              <xsd:enumeration value="aaa GENERAL"/>
              <xsd:enumeration value="EASME"/>
              <xsd:enumeration value="CHAFEA"/>
              <xsd:enumeration value="EACEA"/>
              <xsd:enumeration value="INEA"/>
              <xsd:enumeration value="CLIMA"/>
              <xsd:enumeration value="CNECT"/>
              <xsd:enumeration value="DEVCO"/>
              <xsd:enumeration value="ECHO"/>
              <xsd:enumeration value="EMPL"/>
              <xsd:enumeration value="ESTAT"/>
              <xsd:enumeration value="DEFENSE"/>
              <xsd:enumeration value="JUST"/>
              <xsd:enumeration value="HOME"/>
              <xsd:enumeration value="HORIZON"/>
              <xsd:enumeration value="OLAF"/>
              <xsd:enumeration value="RFCS"/>
              <xsd:enumeration value="REGIO"/>
              <xsd:enumeration value="SRSS"/>
              <xsd:enumeration value="TAXUD"/>
            </xsd:restriction>
          </xsd:simpleType>
        </xsd:union>
      </xsd:simpleType>
    </xsd:element>
    <xsd:element name="ProgrCategory" ma:index="2" nillable="true" ma:displayName="Programme Docs Category" ma:description="Needed for MGAs &amp; Programme Documents (MFF 2021-2027)" ma:format="Dropdown" ma:internalName="ProgrCategory">
      <xsd:simpleType>
        <xsd:union memberTypes="dms:Text">
          <xsd:simpleType>
            <xsd:restriction base="dms:Choice">
              <xsd:enumeration value="1. MGAs"/>
              <xsd:enumeration value="2. Programme guidance"/>
              <xsd:enumeration value="3. Customised reports &amp; forms"/>
              <xsd:enumeration value="5. Other"/>
              <xsd:enumeration value="6. xxx PUBLICATION FOLDERS"/>
              <xsd:enumeration value="2. MGA Annexes"/>
              <xsd:enumeration value="3. Customised reports &amp; forms (ECHE)"/>
              <xsd:enumeration value="3. Customised reports &amp; forms (ECHO Partnership)"/>
              <xsd:enumeration value="3. Customised reports &amp; forms (HE ERC)"/>
              <xsd:enumeration value="3. Customised reports &amp; forms (HE MSCA)"/>
              <xsd:enumeration value="3. Customised reports &amp; forms (HE EIC)"/>
              <xsd:enumeration value="3. Customised reports &amp; forms (HE EIT)"/>
              <xsd:enumeration value="3. Customised reports &amp; forms (SMP COSME)"/>
              <xsd:enumeration value="3. Customised reports &amp; forms (SMP CONS)"/>
              <xsd:enumeration value="3. Customised reports &amp; forms (SMP COMP)"/>
              <xsd:enumeration value="3. Customised reports &amp; forms (SMP STAND)"/>
              <xsd:enumeration value="3. Customised reports &amp; forms (SMP ESS)"/>
            </xsd:restriction>
          </xsd:simpleType>
        </xsd:union>
      </xsd:simpleType>
    </xsd:element>
    <xsd:element name="Order1" ma:index="3" nillable="true" ma:displayName="Order" ma:internalName="Order1" ma:percentage="FALSE">
      <xsd:simpleType>
        <xsd:restriction base="dms:Number"/>
      </xsd:simpleType>
    </xsd:element>
    <xsd:element name="DocComments" ma:index="4" nillable="true" ma:displayName="Doc Comments" ma:description="Needed for all Pages" ma:internalName="DocComments">
      <xsd:simpleType>
        <xsd:restriction base="dms:Note"/>
      </xsd:simpleType>
    </xsd:element>
    <xsd:element name="DocOfficerComments" ma:index="5" nillable="true" ma:displayName="Doc Officer Comments" ma:description="Needed for MGAs &amp; Programme Documents and Business Documents Management View" ma:internalName="DocOfficerComments">
      <xsd:simpleType>
        <xsd:restriction base="dms:Note">
          <xsd:maxLength value="255"/>
        </xsd:restriction>
      </xsd:simpleType>
    </xsd:element>
    <xsd:element name="DocStatus" ma:index="6" nillable="true" ma:displayName="Doc Status" ma:description="Needed for all except GoFund Archive" ma:format="Dropdown" ma:internalName="DocStatus">
      <xsd:simpleType>
        <xsd:union memberTypes="dms:Text">
          <xsd:simpleType>
            <xsd:restriction base="dms:Choice">
              <xsd:enumeration value="͏New"/>
              <xsd:enumeration value="New version"/>
              <xsd:enumeration value="Under validation"/>
              <xsd:enumeration value="Ready"/>
              <xsd:enumeration value="Ready for publication"/>
              <xsd:enumeration value="Published"/>
              <xsd:enumeration value="Wait"/>
              <xsd:enumeration value="n/a (backoffice document)"/>
              <xsd:enumeration value="old document"/>
            </xsd:restriction>
          </xsd:simpleType>
        </xsd:union>
      </xsd:simpleType>
    </xsd:element>
    <xsd:element name="DocPublProtocol" ma:index="7" nillable="true" ma:displayName="Doc Publ. Protocol" ma:description="Needed for MGAs &amp; Programme Documents and Business Documents Management View" ma:format="Dropdown" ma:internalName="DocPublProtocol">
      <xsd:simpleType>
        <xsd:union memberTypes="dms:Text">
          <xsd:simpleType>
            <xsd:restriction base="dms:Choice">
              <xsd:enumeration value="MGA1-1 MGAs"/>
              <xsd:enumeration value="CONTR1-1 Expert contracts"/>
              <xsd:enumeration value="GUID1-1 External guidance"/>
              <xsd:enumeration value="GUID2-1 Internal guidance"/>
              <xsd:enumeration value="CHLIST1-1"/>
              <xsd:enumeration value="TPL1-1 Business - Decisions"/>
              <xsd:enumeration value="TPL1-2 Business - Reports"/>
              <xsd:enumeration value="TPL1-3 Business - Letters"/>
              <xsd:enumeration value="TPL1-4 Business - Special"/>
              <xsd:enumeration value="TPL2-1 Programme tpl - Call documents"/>
              <xsd:enumeration value="TPL2-2 Programme tpl - Application forms, etc"/>
              <xsd:enumeration value="TPL2-3 Programme tpl - Evaluation forms, etc"/>
              <xsd:enumeration value="TPL2-4 Programme tpl - DoAs"/>
              <xsd:enumeration value="TPL2-5 Programme tpl - Reporting forms, etc"/>
              <xsd:enumeration value="TPL2-6 Programme tpl - Audit templates"/>
              <xsd:enumeration value="TPL2-7 Programme tpl - Other"/>
              <xsd:enumeration value="Portal1-1 Terms &amp; Conditions"/>
              <xsd:enumeration value="Portal1-2 Privacy Statement"/>
              <xsd:enumeration value="Portal1-3 Glossary"/>
              <xsd:enumeration value="Portal1-4 Lists of expert names"/>
            </xsd:restriction>
          </xsd:simpleType>
        </xsd:union>
      </xsd:simpleType>
    </xsd:element>
    <xsd:element name="DocInternalExternal" ma:index="8" nillable="true" ma:displayName="Doc Internal/External" ma:description="Needed for MGAs &amp; Programme Documents and Business Documentation Management View" ma:format="Dropdown" ma:internalName="DocInternalExternal">
      <xsd:simpleType>
        <xsd:union memberTypes="dms:Text">
          <xsd:simpleType>
            <xsd:restriction base="dms:Choice">
              <xsd:enumeration value="Internal"/>
              <xsd:enumeration value="External"/>
              <xsd:enumeration value="Internal &amp; external"/>
            </xsd:restriction>
          </xsd:simpleType>
        </xsd:union>
      </xsd:simpleType>
    </xsd:element>
    <xsd:element name="DocPublDestination" ma:index="9" nillable="true" ma:displayName="Doc Publ. Destination" ma:description="Needed for MGAs &amp; Programme Documents and Business Documents Management View" ma:internalName="DocPublDestination">
      <xsd:simpleType>
        <xsd:restriction base="dms:Note">
          <xsd:maxLength value="255"/>
        </xsd:restriction>
      </xsd:simpleType>
    </xsd:element>
    <xsd:element name="DocPublDate" ma:index="10" nillable="true" ma:displayName="Doc Publ. Date" ma:description="Needed for MGAs &amp; Programme Documents and Business Documents Management View" ma:format="DateOnly" ma:internalName="DocPublDate">
      <xsd:simpleType>
        <xsd:restriction base="dms:DateTime"/>
      </xsd:simpleType>
    </xsd:element>
    <xsd:element name="DocPublversion" ma:index="11" nillable="true" ma:displayName="Doc Publ. Version" ma:description="Needed for MGAs &amp; Programme Documents and Business Documents Management View" ma:internalName="DocPublversion" ma:percentage="FALSE">
      <xsd:simpleType>
        <xsd:restriction base="dms:Number"/>
      </xsd:simpleType>
    </xsd:element>
    <xsd:element name="ITcomments" ma:index="12" nillable="true" ma:displayName="IT Comments" ma:description="Needed for MGAs &amp; Programme Documents and Business Documents Normal View" ma:internalName="ITcomments">
      <xsd:simpleType>
        <xsd:restriction base="dms:Note">
          <xsd:maxLength value="255"/>
        </xsd:restriction>
      </xsd:simpleType>
    </xsd:element>
    <xsd:element name="ITstatus" ma:index="13" nillable="true" ma:displayName="IT Status" ma:description="Needed for MGAs &amp; Programme Documents and Business Documents Normal View" ma:format="Dropdown" ma:internalName="ITstatus">
      <xsd:simpleType>
        <xsd:union memberTypes="dms:Text">
          <xsd:simpleType>
            <xsd:restriction base="dms:Choice">
              <xsd:enumeration value="͏Wait"/>
              <xsd:enumeration value="Ready for IT"/>
              <xsd:enumeration value="IT implementation started"/>
              <xsd:enumeration value="IT implementation finished"/>
              <xsd:enumeration value="n/a (no IT implementation)"/>
            </xsd:restriction>
          </xsd:simpleType>
        </xsd:un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0"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Order1 xmlns="084a5cd8-1559-4e94-ac72-b94fb9abc19e">4</Order1>
    <DocComments xmlns="084a5cd8-1559-4e94-ac72-b94fb9abc19e">Password "Detailed budget table". 
Application Form Annex to be available in SEP.
Deliverable to be available on Portal.</DocComments>
    <DocPublversion xmlns="084a5cd8-1559-4e94-ac72-b94fb9abc19e" xsi:nil="true"/>
    <DocInternalExternal xmlns="084a5cd8-1559-4e94-ac72-b94fb9abc19e">Internal &amp; external</DocInternalExternal>
    <ProgrCategory xmlns="084a5cd8-1559-4e94-ac72-b94fb9abc19e">3. Customised reports &amp; forms</ProgrCategory>
    <ProgrGroup xmlns="084a5cd8-1559-4e94-ac72-b94fb9abc19e">16 ERASMUS</ProgrGroup>
    <DocStatus xmlns="084a5cd8-1559-4e94-ac72-b94fb9abc19e">Ready</DocStatus>
    <DocPublDestination xmlns="084a5cd8-1559-4e94-ac72-b94fb9abc19e" xsi:nil="true"/>
    <DocPublProtocol xmlns="084a5cd8-1559-4e94-ac72-b94fb9abc19e">TPL2-2 Programme tpl - Application forms, etc</DocPublProtocol>
    <DocOfficerComments xmlns="084a5cd8-1559-4e94-ac72-b94fb9abc19e" xsi:nil="true"/>
    <DocPublDate xmlns="084a5cd8-1559-4e94-ac72-b94fb9abc19e" xsi:nil="true"/>
    <ITcomments xmlns="084a5cd8-1559-4e94-ac72-b94fb9abc19e" xsi:nil="true"/>
    <ITstatus xmlns="084a5cd8-1559-4e94-ac72-b94fb9abc19e" xsi:nil="true"/>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696788D-CCFC-488F-9EDD-D27946A0AAB8}">
  <ds:schemaRefs>
    <ds:schemaRef ds:uri="http://schemas.microsoft.com/office/2006/metadata/longProperties"/>
  </ds:schemaRefs>
</ds:datastoreItem>
</file>

<file path=customXml/itemProps2.xml><?xml version="1.0" encoding="utf-8"?>
<ds:datastoreItem xmlns:ds="http://schemas.openxmlformats.org/officeDocument/2006/customXml" ds:itemID="{F2001055-36FE-42A8-87F3-AD6AB013B9A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84a5cd8-1559-4e94-ac72-b94fb9abc19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55FC226-170B-4030-B709-55EB5592496B}">
  <ds:schemaRefs>
    <ds:schemaRef ds:uri="http://schemas.microsoft.com/office/2006/documentManagement/types"/>
    <ds:schemaRef ds:uri="http://purl.org/dc/elements/1.1/"/>
    <ds:schemaRef ds:uri="http://schemas.microsoft.com/office/2006/metadata/properties"/>
    <ds:schemaRef ds:uri="http://purl.org/dc/terms/"/>
    <ds:schemaRef ds:uri="http://schemas.openxmlformats.org/package/2006/metadata/core-properties"/>
    <ds:schemaRef ds:uri="http://purl.org/dc/dcmitype/"/>
    <ds:schemaRef ds:uri="http://schemas.microsoft.com/office/infopath/2007/PartnerControls"/>
    <ds:schemaRef ds:uri="084a5cd8-1559-4e94-ac72-b94fb9abc19e"/>
    <ds:schemaRef ds:uri="http://www.w3.org/XML/1998/namespace"/>
  </ds:schemaRefs>
</ds:datastoreItem>
</file>

<file path=customXml/itemProps4.xml><?xml version="1.0" encoding="utf-8"?>
<ds:datastoreItem xmlns:ds="http://schemas.openxmlformats.org/officeDocument/2006/customXml" ds:itemID="{141B3C13-AD27-4E21-A2E1-DFEEEDC37A7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Read me first</vt:lpstr>
      <vt:lpstr>Calculator</vt:lpstr>
      <vt:lpstr>Detailed Budget Table</vt:lpstr>
      <vt:lpstr>Lists</vt:lpstr>
      <vt:lpstr>'Detailed Budget Table'!Print_Area</vt:lpstr>
    </vt:vector>
  </TitlesOfParts>
  <Manager/>
  <Company>European Commission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DE LA TORRE FRANCIA Francisco (RTD)</dc:creator>
  <cp:keywords/>
  <dc:description/>
  <cp:lastModifiedBy>BOURSIER Marco (EACEA-EXT)</cp:lastModifiedBy>
  <cp:revision/>
  <dcterms:created xsi:type="dcterms:W3CDTF">2013-03-11T09:54:42Z</dcterms:created>
  <dcterms:modified xsi:type="dcterms:W3CDTF">2021-04-14T14:01:46Z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ategory0">
    <vt:lpwstr>2 Annexes</vt:lpwstr>
  </property>
  <property fmtid="{D5CDD505-2E9C-101B-9397-08002B2CF9AE}" pid="4" name="Comments">
    <vt:lpwstr/>
  </property>
  <property fmtid="{D5CDD505-2E9C-101B-9397-08002B2CF9AE}" pid="5" name="_Status">
    <vt:lpwstr>Not Started</vt:lpwstr>
  </property>
  <property fmtid="{D5CDD505-2E9C-101B-9397-08002B2CF9AE}" pid="6" name="EC_Collab_Status">
    <vt:lpwstr>Not Started</vt:lpwstr>
  </property>
  <property fmtid="{D5CDD505-2E9C-101B-9397-08002B2CF9AE}" pid="7" name="ContentTypeId">
    <vt:lpwstr>0x010100258AA79CEB83498886A3A086811232500015D68561EDF2314DA91E1210E4D82B5C</vt:lpwstr>
  </property>
  <property fmtid="{D5CDD505-2E9C-101B-9397-08002B2CF9AE}" pid="8" name="Status">
    <vt:lpwstr>n/a (backoffice document)</vt:lpwstr>
  </property>
</Properties>
</file>